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avik10\Downloads\"/>
    </mc:Choice>
  </mc:AlternateContent>
  <xr:revisionPtr revIDLastSave="0" documentId="8_{A2DA33E6-6FC8-49E5-8F7D-F5164DAC01D3}" xr6:coauthVersionLast="47" xr6:coauthVersionMax="47" xr10:uidLastSave="{00000000-0000-0000-0000-000000000000}"/>
  <bookViews>
    <workbookView xWindow="28680" yWindow="-120" windowWidth="29040" windowHeight="15840" activeTab="2" xr2:uid="{5057840A-AE82-4158-9EC1-CDADC90712F6}"/>
  </bookViews>
  <sheets>
    <sheet name="Short Term" sheetId="1" r:id="rId1"/>
    <sheet name="Medium Term" sheetId="3" r:id="rId2"/>
    <sheet name="Long Term"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1" l="1"/>
  <c r="AA17" i="1"/>
  <c r="J35" i="2"/>
  <c r="AA18" i="3"/>
  <c r="AA32" i="3"/>
  <c r="AA28" i="2"/>
  <c r="AA13" i="1"/>
  <c r="AA15" i="3"/>
  <c r="AA37" i="3"/>
  <c r="AA36" i="3"/>
  <c r="AA33" i="3"/>
  <c r="AA31" i="3"/>
  <c r="AA30" i="3"/>
  <c r="AA29" i="3"/>
  <c r="AA28" i="3"/>
  <c r="AA27" i="3"/>
  <c r="AA26" i="3"/>
  <c r="AA25" i="3"/>
  <c r="AA24" i="3"/>
  <c r="AA23" i="3"/>
  <c r="AA17" i="3"/>
  <c r="AA16" i="3"/>
  <c r="AA14" i="3"/>
  <c r="AA13" i="3"/>
  <c r="AA12" i="3"/>
  <c r="AA11" i="3"/>
  <c r="AA10" i="3"/>
  <c r="AA9" i="3"/>
  <c r="AA8" i="3"/>
  <c r="AA7" i="3"/>
  <c r="AA6" i="3"/>
  <c r="AA5" i="3"/>
  <c r="AA35" i="3"/>
  <c r="AA34" i="3"/>
  <c r="AA22" i="3"/>
  <c r="AA21" i="3"/>
  <c r="AA20" i="3"/>
  <c r="AA19" i="3"/>
  <c r="AA11" i="2"/>
  <c r="AA18" i="2"/>
  <c r="AA5" i="2"/>
  <c r="AA6" i="2"/>
  <c r="AA7" i="2"/>
  <c r="AA8" i="2"/>
  <c r="AA9" i="2"/>
  <c r="AA10" i="2"/>
  <c r="AA12" i="2"/>
  <c r="AA13" i="2"/>
  <c r="AA14" i="2"/>
  <c r="AA15" i="2"/>
  <c r="AA16" i="2"/>
  <c r="AA19" i="2"/>
  <c r="AA20" i="2"/>
  <c r="AA21" i="2"/>
  <c r="AA22" i="2"/>
  <c r="AA23" i="2"/>
  <c r="AA24" i="2"/>
  <c r="AA25" i="2"/>
  <c r="AA26" i="2"/>
  <c r="AA27" i="2"/>
  <c r="AA29" i="2"/>
  <c r="AA30" i="2"/>
  <c r="AA31" i="2"/>
  <c r="AA32" i="2"/>
  <c r="AA17" i="2"/>
  <c r="AA33" i="2"/>
  <c r="AA34" i="2"/>
  <c r="AA5" i="1"/>
  <c r="AA6" i="1"/>
  <c r="AA7" i="1"/>
  <c r="AA8" i="1"/>
  <c r="AA9" i="1"/>
  <c r="AA10" i="1"/>
  <c r="AA11" i="1"/>
  <c r="AA12" i="1"/>
  <c r="AA16" i="1"/>
  <c r="AA14" i="1"/>
  <c r="AA15" i="1"/>
  <c r="AA18" i="1"/>
  <c r="AA19" i="1"/>
  <c r="AA20" i="1"/>
  <c r="AA21" i="1"/>
  <c r="AA22" i="1"/>
  <c r="AA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Davies</author>
    <author>tc={0BE12002-47DA-4FA7-976F-E62818D66119}</author>
    <author>tc={4E2CC07C-4C6F-4A92-B67A-51971BB0E392}</author>
    <author>tc={F25C5893-9027-4771-A4FE-D6C43A4CABE7}</author>
    <author>tc={CC78EB85-E580-438E-8D97-0B65CF0CF9B1}</author>
    <author>tc={3A0D4795-CE21-48BB-B80B-9785BB8BC357}</author>
    <author>tc={84C6343C-4C62-498C-9A77-642535B5967A}</author>
    <author>tc={1F6B1F63-E743-4756-B547-B767CACE1353}</author>
    <author>tc={4F86E147-5A6B-474E-A33C-1A5F8B039824}</author>
    <author>tc={1FA60E69-8F54-4C08-9367-19A37F7F76AF}</author>
    <author>tc={2121CBCF-7F1C-4083-8B12-4D5E63185554}</author>
    <author>tc={C727909E-6123-411C-9634-AD62E94A269A}</author>
  </authors>
  <commentList>
    <comment ref="I4" authorId="0" shapeId="0" xr:uid="{29EF83D2-4589-4132-ADB0-A56C427F898C}">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0BE12002-47DA-4FA7-976F-E62818D66119}">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E1542F28-9CBA-4D53-AE2A-E8FC2E27F1A6}">
      <text>
        <r>
          <rPr>
            <sz val="11"/>
            <color theme="1"/>
            <rFont val="Calibri"/>
            <family val="2"/>
            <scheme val="minor"/>
          </rPr>
          <t xml:space="preserve">Katherine Davies:
1 = if PCT is 0-2
2 = if PCT is 2 - 4
3 = if PCT is 4+ </t>
        </r>
      </text>
    </comment>
    <comment ref="U5" authorId="0" shapeId="0" xr:uid="{CE3263E2-6C62-45BF-A480-3115DC3BBFF2}">
      <text>
        <r>
          <rPr>
            <sz val="11"/>
            <color theme="1"/>
            <rFont val="Calibri"/>
            <family val="2"/>
            <scheme val="minor"/>
          </rPr>
          <t xml:space="preserve">Katherine Davies:
already on SCC radar for fuding. </t>
        </r>
      </text>
    </comment>
    <comment ref="O6" authorId="0" shapeId="0" xr:uid="{5241B2DE-C366-471D-9CA6-BBF513BD8B65}">
      <text>
        <r>
          <rPr>
            <b/>
            <sz val="9"/>
            <color indexed="81"/>
            <rFont val="Tahoma"/>
            <family val="2"/>
          </rPr>
          <t>Katherine Davies:</t>
        </r>
        <r>
          <rPr>
            <sz val="9"/>
            <color indexed="81"/>
            <rFont val="Tahoma"/>
            <family val="2"/>
          </rPr>
          <t xml:space="preserve">
getting people into Ipswich</t>
        </r>
      </text>
    </comment>
    <comment ref="R6" authorId="0" shapeId="0" xr:uid="{59030596-1808-4603-802A-BE9DC5D7DCE1}">
      <text>
        <r>
          <rPr>
            <b/>
            <sz val="9"/>
            <color indexed="81"/>
            <rFont val="Tahoma"/>
            <family val="2"/>
          </rPr>
          <t>Katherine Davies:</t>
        </r>
        <r>
          <rPr>
            <sz val="9"/>
            <color indexed="81"/>
            <rFont val="Tahoma"/>
            <family val="2"/>
          </rPr>
          <t xml:space="preserve">
this cycle route promoted on the Ipswich map, only just outisde the '15 minute walk' zone</t>
        </r>
      </text>
    </comment>
    <comment ref="W7" authorId="2" shapeId="0" xr:uid="{4E2CC07C-4C6F-4A92-B67A-51971BB0E392}">
      <text>
        <t>[Threaded comment]
Your version of Excel allows you to read this threaded comment; however, any edits to it will get removed if the file is opened in a newer version of Excel. Learn more: https://go.microsoft.com/fwlink/?linkid=870924
Comment:
    Could negate the need for the  more extensive work on Kings Hill.</t>
      </text>
    </comment>
    <comment ref="T8" authorId="3" shapeId="0" xr:uid="{F25C5893-9027-4771-A4FE-D6C43A4CABE7}">
      <text>
        <t>[Threaded comment]
Your version of Excel allows you to read this threaded comment; however, any edits to it will get removed if the file is opened in a newer version of Excel. Learn more: https://go.microsoft.com/fwlink/?linkid=870924
Comment:
    If the cheaper option of signage is viable</t>
      </text>
    </comment>
    <comment ref="X8" authorId="4" shapeId="0" xr:uid="{CC78EB85-E580-438E-8D97-0B65CF0CF9B1}">
      <text>
        <t>[Threaded comment]
Your version of Excel allows you to read this threaded comment; however, any edits to it will get removed if the file is opened in a newer version of Excel. Learn more: https://go.microsoft.com/fwlink/?linkid=870924
Comment:
    Potential to link with other Cornard Road / Kings Hill improvements</t>
      </text>
    </comment>
    <comment ref="X9" authorId="5" shapeId="0" xr:uid="{3A0D4795-CE21-48BB-B80B-9785BB8BC357}">
      <text>
        <t>[Threaded comment]
Your version of Excel allows you to read this threaded comment; however, any edits to it will get removed if the file is opened in a newer version of Excel. Learn more: https://go.microsoft.com/fwlink/?linkid=870924
Comment:
    Could be linked to other Nth St schemes</t>
      </text>
    </comment>
    <comment ref="X10" authorId="6" shapeId="0" xr:uid="{84C6343C-4C62-498C-9A77-642535B5967A}">
      <text>
        <t>[Threaded comment]
Your version of Excel allows you to read this threaded comment; however, any edits to it will get removed if the file is opened in a newer version of Excel. Learn more: https://go.microsoft.com/fwlink/?linkid=870924
Comment:
    Link with other works, belle vue roundabout.</t>
      </text>
    </comment>
    <comment ref="U14" authorId="7" shapeId="0" xr:uid="{1F6B1F63-E743-4756-B547-B767CACE1353}">
      <text>
        <t>[Threaded comment]
Your version of Excel allows you to read this threaded comment; however, any edits to it will get removed if the file is opened in a newer version of Excel. Learn more: https://go.microsoft.com/fwlink/?linkid=870924
Comment:
    considering wider projects around sudbry (eg MH, bus station)</t>
      </text>
    </comment>
    <comment ref="U15" authorId="8" shapeId="0" xr:uid="{4F86E147-5A6B-474E-A33C-1A5F8B039824}">
      <text>
        <t>[Threaded comment]
Your version of Excel allows you to read this threaded comment; however, any edits to it will get removed if the file is opened in a newer version of Excel. Learn more: https://go.microsoft.com/fwlink/?linkid=870924
Comment:
    Wider MH works</t>
      </text>
    </comment>
    <comment ref="W16" authorId="9" shapeId="0" xr:uid="{1FA60E69-8F54-4C08-9367-19A37F7F76AF}">
      <text>
        <t>[Threaded comment]
Your version of Excel allows you to read this threaded comment; however, any edits to it will get removed if the file is opened in a newer version of Excel. Learn more: https://go.microsoft.com/fwlink/?linkid=870924
Comment:
    Would link with cornard river path</t>
      </text>
    </comment>
    <comment ref="Q18" authorId="0" shapeId="0" xr:uid="{1CCE90A2-7D76-4EEB-91A5-9E1E7ADFD8BB}">
      <text>
        <r>
          <rPr>
            <b/>
            <sz val="9"/>
            <color indexed="81"/>
            <rFont val="Tahoma"/>
            <family val="2"/>
          </rPr>
          <t>Katherine Davies:</t>
        </r>
        <r>
          <rPr>
            <sz val="9"/>
            <color indexed="81"/>
            <rFont val="Tahoma"/>
            <family val="2"/>
          </rPr>
          <t xml:space="preserve">
although this route is not specifically mentioned, the NDP referecnes cycle connectivity and safety in sections 3.21, 5.9, and anything to do with new development. </t>
        </r>
      </text>
    </comment>
    <comment ref="S18" authorId="0" shapeId="0" xr:uid="{66BDD5C9-6535-462A-8468-C01A3D02989C}">
      <text>
        <r>
          <rPr>
            <b/>
            <sz val="9"/>
            <color indexed="81"/>
            <rFont val="Tahoma"/>
            <family val="2"/>
          </rPr>
          <t>Katherine Davies:</t>
        </r>
        <r>
          <rPr>
            <sz val="9"/>
            <color indexed="81"/>
            <rFont val="Tahoma"/>
            <family val="2"/>
          </rPr>
          <t xml:space="preserve">
Travel to school</t>
        </r>
      </text>
    </comment>
    <comment ref="X19" authorId="10" shapeId="0" xr:uid="{2121CBCF-7F1C-4083-8B12-4D5E63185554}">
      <text>
        <t>[Threaded comment]
Your version of Excel allows you to read this threaded comment; however, any edits to it will get removed if the file is opened in a newer version of Excel. Learn more: https://go.microsoft.com/fwlink/?linkid=870924
Comment:
    potential link to Kings Hill / Cornard Road improvements</t>
      </text>
    </comment>
    <comment ref="F20" authorId="0" shapeId="0" xr:uid="{880FEFE7-AFBD-4B5F-B5DC-F41C939EAFEF}">
      <text>
        <r>
          <rPr>
            <b/>
            <sz val="9"/>
            <color indexed="81"/>
            <rFont val="Tahoma"/>
            <family val="2"/>
          </rPr>
          <t>Katherine Davies:</t>
        </r>
        <r>
          <rPr>
            <sz val="9"/>
            <color indexed="81"/>
            <rFont val="Tahoma"/>
            <family val="2"/>
          </rPr>
          <t xml:space="preserve">
is this just outside of the district boundary?</t>
        </r>
      </text>
    </comment>
    <comment ref="X21" authorId="11" shapeId="0" xr:uid="{C727909E-6123-411C-9634-AD62E94A269A}">
      <text>
        <t>[Threaded comment]
Your version of Excel allows you to read this threaded comment; however, any edits to it will get removed if the file is opened in a newer version of Excel. Learn more: https://go.microsoft.com/fwlink/?linkid=870924
Comment:
    Hamilton Road quarter plans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Davies</author>
    <author>tc={946845F7-3F8D-491A-ACA5-DBDDF2C48A44}</author>
    <author>tc={4E013418-E53F-4066-A21F-A593AF31B535}</author>
    <author>tc={699E951A-F968-4F44-B6BB-47E0F577D1AE}</author>
    <author>tc={802B998D-B596-4A82-BA71-55A077C9FD04}</author>
    <author>tc={5A52BD88-5108-4ED7-B77A-9101F0CBA555}</author>
    <author>tc={E163F077-9A1C-42DF-9492-2D4A77CD58B0}</author>
    <author>Sarah Cave</author>
    <author>tc={327D73EC-3A3E-4C2F-BCEF-996C3267F772}</author>
    <author>tc={14464C87-246C-40BF-988F-2FDC0521EE38}</author>
    <author>tc={A2337C03-09EB-4204-AA81-2A1FB4866518}</author>
    <author>tc={C275D3D5-F451-4E65-8806-ED18EAC37A88}</author>
  </authors>
  <commentList>
    <comment ref="I4" authorId="0" shapeId="0" xr:uid="{7B9E0E16-F677-4991-B483-35F673A8487F}">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J4" authorId="1" shapeId="0" xr:uid="{946845F7-3F8D-491A-ACA5-DBDDF2C48A44}">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K4" authorId="0" shapeId="0" xr:uid="{C3E01777-9706-4DE8-A445-F695B08CF394}">
      <text>
        <r>
          <rPr>
            <sz val="11"/>
            <color theme="1"/>
            <rFont val="Calibri"/>
            <family val="2"/>
            <scheme val="minor"/>
          </rPr>
          <t xml:space="preserve">Katherine Davies:
1 = if PCT is 0-2
2 = if PCT is 2 - 4
3 = if PCT is 4+ </t>
        </r>
      </text>
    </comment>
    <comment ref="I5" authorId="0" shapeId="0" xr:uid="{4C06DFD7-974F-4BD8-A409-B15BB58FCD19}">
      <text>
        <r>
          <rPr>
            <b/>
            <sz val="9"/>
            <color indexed="81"/>
            <rFont val="Tahoma"/>
            <family val="2"/>
          </rPr>
          <t>Katherine Davies:</t>
        </r>
        <r>
          <rPr>
            <sz val="9"/>
            <color indexed="81"/>
            <rFont val="Tahoma"/>
            <family val="2"/>
          </rPr>
          <t xml:space="preserve">
estimated price on SCC list </t>
        </r>
      </text>
    </comment>
    <comment ref="W6" authorId="0" shapeId="0" xr:uid="{904D3C36-0478-4A4E-9253-2228417266A4}">
      <text>
        <r>
          <rPr>
            <b/>
            <sz val="9"/>
            <color indexed="81"/>
            <rFont val="Tahoma"/>
            <family val="2"/>
          </rPr>
          <t>Katherine Davies:</t>
        </r>
        <r>
          <rPr>
            <sz val="9"/>
            <color indexed="81"/>
            <rFont val="Tahoma"/>
            <family val="2"/>
          </rPr>
          <t xml:space="preserve">
assuming Parish Council views are reflective of the community</t>
        </r>
      </text>
    </comment>
    <comment ref="J10" authorId="2" shapeId="0" xr:uid="{4E013418-E53F-4066-A21F-A593AF31B535}">
      <text>
        <t>[Threaded comment]
Your version of Excel allows you to read this threaded comment; however, any edits to it will get removed if the file is opened in a newer version of Excel. Learn more: https://go.microsoft.com/fwlink/?linkid=870924
Comment:
    Scores for the North and South sections of Acton Lane respectively (@ 50% of network in PCT) At 90% we see potential for south side of springlands at 6.5 around Stanley Wood Ave. @ 30% Springlands between Acton Lane (N) and Stanley Wood Ave scores 2.29.</t>
      </text>
    </comment>
    <comment ref="V10" authorId="3" shapeId="0" xr:uid="{699E951A-F968-4F44-B6BB-47E0F577D1AE}">
      <text>
        <t>[Threaded comment]
Your version of Excel allows you to read this threaded comment; however, any edits to it will get removed if the file is opened in a newer version of Excel. Learn more: https://go.microsoft.com/fwlink/?linkid=870924
Comment:
    Based on introducng a footpath connecting Stanley Wood Ave and Acton Lane. Currently culdesac backing onto a field.</t>
      </text>
    </comment>
    <comment ref="U11" authorId="4" shapeId="0" xr:uid="{802B998D-B596-4A82-BA71-55A077C9FD04}">
      <text>
        <t>[Threaded comment]
Your version of Excel allows you to read this threaded comment; however, any edits to it will get removed if the file is opened in a newer version of Excel. Learn more: https://go.microsoft.com/fwlink/?linkid=870924
Comment:
    Potential to link with Sudbury - Gt Cornard cycle path</t>
      </text>
    </comment>
    <comment ref="N12" authorId="0" shapeId="0" xr:uid="{7F2439F4-846F-4012-8FFB-A31ABF13F4AE}">
      <text>
        <r>
          <rPr>
            <b/>
            <sz val="9"/>
            <color indexed="81"/>
            <rFont val="Tahoma"/>
            <family val="2"/>
          </rPr>
          <t>Katherine Davies:</t>
        </r>
        <r>
          <rPr>
            <sz val="9"/>
            <color indexed="81"/>
            <rFont val="Tahoma"/>
            <family val="2"/>
          </rPr>
          <t xml:space="preserve">
all Sudbury schemes  score 3 for this criteria as local plan suports improved active travel links in Sudubry</t>
        </r>
      </text>
    </comment>
    <comment ref="O12" authorId="0" shapeId="0" xr:uid="{95FB9916-BC09-4E8F-AD0C-BC125F5F4916}">
      <text>
        <r>
          <rPr>
            <b/>
            <sz val="9"/>
            <color indexed="81"/>
            <rFont val="Tahoma"/>
            <family val="2"/>
          </rPr>
          <t>Katherine Davies:</t>
        </r>
        <r>
          <rPr>
            <sz val="9"/>
            <color indexed="81"/>
            <rFont val="Tahoma"/>
            <family val="2"/>
          </rPr>
          <t xml:space="preserve">
all Sudbury schemes to score a 3 for this criteria as "The main focus of the plan is to reduce the need for travel by car"</t>
        </r>
      </text>
    </comment>
    <comment ref="O13" authorId="0" shapeId="0" xr:uid="{BF5BDB33-97C6-4763-B21E-427844D95458}">
      <text>
        <r>
          <rPr>
            <b/>
            <sz val="9"/>
            <color indexed="81"/>
            <rFont val="Tahoma"/>
            <family val="2"/>
          </rPr>
          <t>Katherine Davies:</t>
        </r>
        <r>
          <rPr>
            <sz val="9"/>
            <color indexed="81"/>
            <rFont val="Tahoma"/>
            <family val="2"/>
          </rPr>
          <t xml:space="preserve">
if getting people into Ipswich </t>
        </r>
      </text>
    </comment>
    <comment ref="J14" authorId="5" shapeId="0" xr:uid="{5A52BD88-5108-4ED7-B77A-9101F0CBA555}">
      <text>
        <t>[Threaded comment]
Your version of Excel allows you to read this threaded comment; however, any edits to it will get removed if the file is opened in a newer version of Excel. Learn more: https://go.microsoft.com/fwlink/?linkid=870924
Comment:
    PCT @90% of network actually gave theresult 'infinite' based on dividing by zero (baseline figure). Used Strava :-)</t>
      </text>
    </comment>
    <comment ref="O16" authorId="0" shapeId="0" xr:uid="{4FD630A0-8942-4F64-8087-88AA3DC6AC29}">
      <text>
        <r>
          <rPr>
            <b/>
            <sz val="9"/>
            <color indexed="81"/>
            <rFont val="Tahoma"/>
            <family val="2"/>
          </rPr>
          <t>Katherine Davies:</t>
        </r>
        <r>
          <rPr>
            <sz val="9"/>
            <color indexed="81"/>
            <rFont val="Tahoma"/>
            <family val="2"/>
          </rPr>
          <t xml:space="preserve">
Great Cornard within '15 minute cycle' ring in LTP</t>
        </r>
      </text>
    </comment>
    <comment ref="I19" authorId="6" shapeId="0" xr:uid="{E163F077-9A1C-42DF-9492-2D4A77CD58B0}">
      <text>
        <t>[Threaded comment]
Your version of Excel allows you to read this threaded comment; however, any edits to it will get removed if the file is opened in a newer version of Excel. Learn more: https://go.microsoft.com/fwlink/?linkid=870924
Comment:
    Difficult to quantify as they don't specify a route, just a junction
Reply:
    Potentially full junction redesign.
Reply:
    I've done an estimate based on a mini roundabout installation which is comparable with junction reconfiguration</t>
      </text>
    </comment>
    <comment ref="I25" authorId="0" shapeId="0" xr:uid="{F5C62CAE-706F-4460-B8AF-37203588BF0B}">
      <text>
        <r>
          <rPr>
            <b/>
            <sz val="9"/>
            <color indexed="81"/>
            <rFont val="Tahoma"/>
            <charset val="1"/>
          </rPr>
          <t>Katherine Davies:</t>
        </r>
        <r>
          <rPr>
            <sz val="9"/>
            <color indexed="81"/>
            <rFont val="Tahoma"/>
            <charset val="1"/>
          </rPr>
          <t xml:space="preserve">
Review pricing of this one - check length of section </t>
        </r>
      </text>
    </comment>
    <comment ref="L25" authorId="0" shapeId="0" xr:uid="{D1E62F2E-8E52-4E19-9962-7B7E7525CABE}">
      <text>
        <r>
          <rPr>
            <b/>
            <sz val="9"/>
            <color indexed="81"/>
            <rFont val="Tahoma"/>
            <family val="2"/>
          </rPr>
          <t>Katherine Davies:</t>
        </r>
        <r>
          <rPr>
            <sz val="9"/>
            <color indexed="81"/>
            <rFont val="Tahoma"/>
            <family val="2"/>
          </rPr>
          <t xml:space="preserve">
Link into Sudbury for other villages </t>
        </r>
      </text>
    </comment>
    <comment ref="N25" authorId="0" shapeId="0" xr:uid="{6AF54A06-55C0-47DD-A26E-B0213AD5E123}">
      <text>
        <r>
          <rPr>
            <b/>
            <sz val="9"/>
            <color indexed="81"/>
            <rFont val="Tahoma"/>
            <family val="2"/>
          </rPr>
          <t>More about designation of green spaces?</t>
        </r>
      </text>
    </comment>
    <comment ref="P25" authorId="0" shapeId="0" xr:uid="{4046120B-76A9-4F4A-8E92-A3F8DE08EF1A}">
      <text>
        <r>
          <rPr>
            <b/>
            <sz val="9"/>
            <color indexed="81"/>
            <rFont val="Tahoma"/>
            <family val="2"/>
          </rPr>
          <t>Katherine Davies:</t>
        </r>
        <r>
          <rPr>
            <sz val="9"/>
            <color indexed="81"/>
            <rFont val="Tahoma"/>
            <family val="2"/>
          </rPr>
          <t xml:space="preserve">
due to the link into Sudbury</t>
        </r>
      </text>
    </comment>
    <comment ref="V25" authorId="0" shapeId="0" xr:uid="{BC023FF3-66CA-437A-A2AE-87BB292DF6C3}">
      <text>
        <r>
          <rPr>
            <b/>
            <sz val="9"/>
            <color indexed="81"/>
            <rFont val="Tahoma"/>
            <family val="2"/>
          </rPr>
          <t>Katherine Davies:</t>
        </r>
        <r>
          <rPr>
            <sz val="9"/>
            <color indexed="81"/>
            <rFont val="Tahoma"/>
            <family val="2"/>
          </rPr>
          <t xml:space="preserve">
Concern about impact on nature/biodiversity designated space</t>
        </r>
      </text>
    </comment>
    <comment ref="W25" authorId="0" shapeId="0" xr:uid="{2D4A0088-B1D6-4414-97F0-724E6CB1D525}">
      <text>
        <r>
          <rPr>
            <b/>
            <sz val="9"/>
            <color indexed="81"/>
            <rFont val="Tahoma"/>
            <family val="2"/>
          </rPr>
          <t>Katherine Davies:</t>
        </r>
        <r>
          <rPr>
            <sz val="9"/>
            <color indexed="81"/>
            <rFont val="Tahoma"/>
            <family val="2"/>
          </rPr>
          <t xml:space="preserve">
Worth noting 60 agreements to this - most popular suggestion of entire consultation </t>
        </r>
      </text>
    </comment>
    <comment ref="I26" authorId="0" shapeId="0" xr:uid="{BC7DEC92-32E2-422A-A845-9C3896601E4C}">
      <text>
        <r>
          <rPr>
            <b/>
            <sz val="9"/>
            <color indexed="81"/>
            <rFont val="Tahoma"/>
            <family val="2"/>
          </rPr>
          <t>Katherine Davies:</t>
        </r>
        <r>
          <rPr>
            <sz val="9"/>
            <color indexed="81"/>
            <rFont val="Tahoma"/>
            <family val="2"/>
          </rPr>
          <t xml:space="preserve">
to extend double the distance of the other Great Cornard to Sudbury scheme suggestion, the other side of Stannard Way</t>
        </r>
      </text>
    </comment>
    <comment ref="R29" authorId="7" shapeId="0" xr:uid="{99671C61-58D6-439C-B186-A820A620A3C7}">
      <text>
        <r>
          <rPr>
            <b/>
            <sz val="9"/>
            <color indexed="81"/>
            <rFont val="Tahoma"/>
            <family val="2"/>
          </rPr>
          <t>Sarah Cave:</t>
        </r>
        <r>
          <rPr>
            <sz val="9"/>
            <color indexed="81"/>
            <rFont val="Tahoma"/>
            <family val="2"/>
          </rPr>
          <t xml:space="preserve">
MH development</t>
        </r>
      </text>
    </comment>
    <comment ref="U29" authorId="8" shapeId="0" xr:uid="{327D73EC-3A3E-4C2F-BCEF-996C3267F772}">
      <text>
        <t>[Threaded comment]
Your version of Excel allows you to read this threaded comment; however, any edits to it will get removed if the file is opened in a newer version of Excel. Learn more: https://go.microsoft.com/fwlink/?linkid=870924
Comment:
    Market Hill development</t>
      </text>
    </comment>
    <comment ref="N30" authorId="0" shapeId="0" xr:uid="{74414109-0613-49E0-8C79-E315A69E08E7}">
      <text>
        <r>
          <rPr>
            <b/>
            <sz val="9"/>
            <color indexed="81"/>
            <rFont val="Tahoma"/>
            <family val="2"/>
          </rPr>
          <t>Katherine Davies:</t>
        </r>
        <r>
          <rPr>
            <sz val="9"/>
            <color indexed="81"/>
            <rFont val="Tahoma"/>
            <family val="2"/>
          </rPr>
          <t xml:space="preserve">
NDP recognises Bull Lane safety issues, although does not specifically mention it as a potential cycle route </t>
        </r>
      </text>
    </comment>
    <comment ref="P30" authorId="0" shapeId="0" xr:uid="{7A83B819-644C-4540-9436-564C38E83B50}">
      <text>
        <r>
          <rPr>
            <b/>
            <sz val="9"/>
            <color indexed="81"/>
            <rFont val="Tahoma"/>
            <family val="2"/>
          </rPr>
          <t>Katherine Davies:</t>
        </r>
        <r>
          <rPr>
            <sz val="9"/>
            <color indexed="81"/>
            <rFont val="Tahoma"/>
            <family val="2"/>
          </rPr>
          <t xml:space="preserve">
industrial estate emplyment site </t>
        </r>
      </text>
    </comment>
    <comment ref="U31" authorId="9" shapeId="0" xr:uid="{14464C87-246C-40BF-988F-2FDC0521EE38}">
      <text>
        <t>[Threaded comment]
Your version of Excel allows you to read this threaded comment; however, any edits to it will get removed if the file is opened in a newer version of Excel. Learn more: https://go.microsoft.com/fwlink/?linkid=870924
Comment:
    Melford Road cycle lane</t>
      </text>
    </comment>
    <comment ref="U33" authorId="7" shapeId="0" xr:uid="{40056AB7-8063-4A2A-AFC5-0546B77D22E7}">
      <text>
        <r>
          <rPr>
            <b/>
            <sz val="9"/>
            <color indexed="81"/>
            <rFont val="Tahoma"/>
            <family val="2"/>
          </rPr>
          <t>Sarah Cave:</t>
        </r>
        <r>
          <rPr>
            <sz val="9"/>
            <color indexed="81"/>
            <rFont val="Tahoma"/>
            <family val="2"/>
          </rPr>
          <t xml:space="preserve">
Hamilton Road Qtr</t>
        </r>
      </text>
    </comment>
    <comment ref="J34" authorId="10" shapeId="0" xr:uid="{A2337C03-09EB-4204-AA81-2A1FB4866518}">
      <text>
        <t>[Threaded comment]
Your version of Excel allows you to read this threaded comment; however, any edits to it will get removed if the file is opened in a newer version of Excel. Learn more: https://go.microsoft.com/fwlink/?linkid=870924
Comment:
    @50% network</t>
      </text>
    </comment>
    <comment ref="Q37" authorId="11" shapeId="0" xr:uid="{C275D3D5-F451-4E65-8806-ED18EAC37A88}">
      <text>
        <t>[Threaded comment]
Your version of Excel allows you to read this threaded comment; however, any edits to it will get removed if the file is opened in a newer version of Excel. Learn more: https://go.microsoft.com/fwlink/?linkid=870924
Comment:
    Unless cheaper option is available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Davies</author>
    <author>tc={C13E5F70-A5A8-4CDA-B9EE-176AAB43CE47}</author>
    <author>tc={DA145155-91D1-4CA6-98E3-B2340AA58854}</author>
    <author>tc={5E3BEE8D-6DFF-4EDB-8ED5-1BDE89BED82D}</author>
    <author>tc={0CCDC9D5-66C5-4BB5-AE18-7C5472262E3C}</author>
    <author>tc={06F226CD-F5EA-435F-8453-0C0C0BE8FF45}</author>
  </authors>
  <commentList>
    <comment ref="I4" authorId="0" shapeId="0" xr:uid="{91820C59-1A35-4E80-A641-2DEB6C511CB2}">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C13E5F70-A5A8-4CDA-B9EE-176AAB43CE47}">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B9DEE532-0D2E-44D3-A8B0-26B4BD42C29A}">
      <text>
        <r>
          <rPr>
            <sz val="11"/>
            <color theme="1"/>
            <rFont val="Calibri"/>
            <family val="2"/>
            <scheme val="minor"/>
          </rPr>
          <t xml:space="preserve">Katherine Davies:
1 = if PCT is 0-2
2 = if PCT is 2 - 4
3 = if PCT is 4+ </t>
        </r>
      </text>
    </comment>
    <comment ref="V17" authorId="2" shapeId="0" xr:uid="{DA145155-91D1-4CA6-98E3-B2340AA58854}">
      <text>
        <t>[Threaded comment]
Your version of Excel allows you to read this threaded comment; however, any edits to it will get removed if the file is opened in a newer version of Excel. Learn more: https://go.microsoft.com/fwlink/?linkid=870924
Comment:
    Potentially a 1, some areas there is limited space to add a path with adequate width.</t>
      </text>
    </comment>
    <comment ref="G21" authorId="3" shapeId="0" xr:uid="{5E3BEE8D-6DFF-4EDB-8ED5-1BDE89BED82D}">
      <text>
        <t>[Threaded comment]
Your version of Excel allows you to read this threaded comment; however, any edits to it will get removed if the file is opened in a newer version of Excel. Learn more: https://go.microsoft.com/fwlink/?linkid=870924
Comment:
    Looking at original response and Lat/Long location I think they only mean the stretch from the A1214 to Hadleigh Rd.</t>
      </text>
    </comment>
    <comment ref="I21" authorId="4" shapeId="0" xr:uid="{0CCDC9D5-66C5-4BB5-AE18-7C5472262E3C}">
      <text>
        <t>[Threaded comment]
Your version of Excel allows you to read this threaded comment; however, any edits to it will get removed if the file is opened in a newer version of Excel. Learn more: https://go.microsoft.com/fwlink/?linkid=870924
Comment:
    May be cheaper as some provision is already in place from the new housing development but difficult to tell as google maps is out of date. Off road alternatives may also be cheaper if viable.</t>
      </text>
    </comment>
    <comment ref="Q23" authorId="0" shapeId="0" xr:uid="{BF2DEF89-5EE4-44F6-B4D6-920C155C5683}">
      <text>
        <r>
          <rPr>
            <b/>
            <sz val="9"/>
            <color indexed="81"/>
            <rFont val="Tahoma"/>
            <family val="2"/>
          </rPr>
          <t>Katherine Davies:</t>
        </r>
        <r>
          <rPr>
            <sz val="9"/>
            <color indexed="81"/>
            <rFont val="Tahoma"/>
            <family val="2"/>
          </rPr>
          <t xml:space="preserve">
section 12.10 and objective 20</t>
        </r>
      </text>
    </comment>
    <comment ref="Q24" authorId="0" shapeId="0" xr:uid="{66C3CAB0-553B-4656-B985-4796F1C1CB12}">
      <text>
        <r>
          <rPr>
            <b/>
            <sz val="9"/>
            <color indexed="81"/>
            <rFont val="Tahoma"/>
            <family val="2"/>
          </rPr>
          <t>Katherine Davies:</t>
        </r>
        <r>
          <rPr>
            <sz val="9"/>
            <color indexed="81"/>
            <rFont val="Tahoma"/>
            <family val="2"/>
          </rPr>
          <t xml:space="preserve">
section 12.10 and objective 20</t>
        </r>
      </text>
    </comment>
    <comment ref="M25" authorId="0" shapeId="0" xr:uid="{DD1CB7BD-6C32-4EA9-9944-D11CB122CA83}">
      <text>
        <r>
          <rPr>
            <b/>
            <sz val="9"/>
            <color indexed="81"/>
            <rFont val="Tahoma"/>
            <family val="2"/>
          </rPr>
          <t>Katherine Davies:</t>
        </r>
        <r>
          <rPr>
            <sz val="9"/>
            <color indexed="81"/>
            <rFont val="Tahoma"/>
            <family val="2"/>
          </rPr>
          <t xml:space="preserve">
note this is highest PCT score! </t>
        </r>
      </text>
    </comment>
    <comment ref="W25" authorId="0" shapeId="0" xr:uid="{7FD724AC-F579-4774-8ED9-A3AB953EC8F9}">
      <text>
        <r>
          <rPr>
            <b/>
            <sz val="9"/>
            <color indexed="81"/>
            <rFont val="Tahoma"/>
            <family val="2"/>
          </rPr>
          <t>Katherine Davies:</t>
        </r>
        <r>
          <rPr>
            <sz val="9"/>
            <color indexed="81"/>
            <rFont val="Tahoma"/>
            <family val="2"/>
          </rPr>
          <t xml:space="preserve">
General Stour Valley connectivity </t>
        </r>
      </text>
    </comment>
    <comment ref="Q28" authorId="0" shapeId="0" xr:uid="{9E48F914-5CF0-4908-9C26-8FE45204DB9E}">
      <text>
        <r>
          <rPr>
            <b/>
            <sz val="9"/>
            <color indexed="81"/>
            <rFont val="Tahoma"/>
            <charset val="1"/>
          </rPr>
          <t>Katherine Davies:</t>
        </r>
        <r>
          <rPr>
            <sz val="9"/>
            <color indexed="81"/>
            <rFont val="Tahoma"/>
            <charset val="1"/>
          </rPr>
          <t xml:space="preserve">
section 6.3.2 relates to walking and cycling, but only in the context of new development</t>
        </r>
      </text>
    </comment>
    <comment ref="S28" authorId="0" shapeId="0" xr:uid="{55165FF5-E6E5-4E2F-8014-A96988D406A3}">
      <text>
        <r>
          <rPr>
            <b/>
            <sz val="9"/>
            <color indexed="81"/>
            <rFont val="Tahoma"/>
            <charset val="1"/>
          </rPr>
          <t>Katherine Davies:</t>
        </r>
        <r>
          <rPr>
            <sz val="9"/>
            <color indexed="81"/>
            <rFont val="Tahoma"/>
            <charset val="1"/>
          </rPr>
          <t xml:space="preserve">
school access</t>
        </r>
      </text>
    </comment>
    <comment ref="Q29" authorId="0" shapeId="0" xr:uid="{E1934633-6D39-42A2-8341-0E3660939805}">
      <text>
        <r>
          <rPr>
            <b/>
            <sz val="9"/>
            <color indexed="81"/>
            <rFont val="Tahoma"/>
            <family val="2"/>
          </rPr>
          <t>Katherine Davies:</t>
        </r>
        <r>
          <rPr>
            <sz val="9"/>
            <color indexed="81"/>
            <rFont val="Tahoma"/>
            <family val="2"/>
          </rPr>
          <t xml:space="preserve">
section 6.3.2 relates to walking and cycling, but only in the context of new development</t>
        </r>
      </text>
    </comment>
    <comment ref="W29" authorId="0" shapeId="0" xr:uid="{F553D04E-E2A5-4E0B-A74B-75FE5D191945}">
      <text>
        <r>
          <rPr>
            <b/>
            <sz val="9"/>
            <color indexed="81"/>
            <rFont val="Tahoma"/>
            <family val="2"/>
          </rPr>
          <t>Katherine Davies:</t>
        </r>
        <r>
          <rPr>
            <sz val="9"/>
            <color indexed="81"/>
            <rFont val="Tahoma"/>
            <family val="2"/>
          </rPr>
          <t xml:space="preserve">
Stour Valley visitor economy promoted routes </t>
        </r>
      </text>
    </comment>
    <comment ref="N32" authorId="0" shapeId="0" xr:uid="{15C7644A-E207-4828-828D-7C1CE69982FB}">
      <text>
        <r>
          <rPr>
            <b/>
            <sz val="9"/>
            <color indexed="81"/>
            <rFont val="Tahoma"/>
            <family val="2"/>
          </rPr>
          <t>Katherine Davies:</t>
        </r>
        <r>
          <rPr>
            <sz val="9"/>
            <color indexed="81"/>
            <rFont val="Tahoma"/>
            <family val="2"/>
          </rPr>
          <t xml:space="preserve">
more people ay walk into Hadleigh but it is noted they may still use car to get to the Woods in the first place </t>
        </r>
      </text>
    </comment>
    <comment ref="I33" authorId="5" shapeId="0" xr:uid="{06F226CD-F5EA-435F-8453-0C0C0BE8FF45}">
      <text>
        <t>[Threaded comment]
Your version of Excel allows you to read this threaded comment; however, any edits to it will get removed if the file is opened in a newer version of Excel. Learn more: https://go.microsoft.com/fwlink/?linkid=870924
Comment:
    Confused by their reference to Back Lane</t>
      </text>
    </comment>
    <comment ref="P34" authorId="0" shapeId="0" xr:uid="{8E11765F-9AEA-42BD-A021-DB9B331B2BF2}">
      <text>
        <r>
          <rPr>
            <b/>
            <sz val="9"/>
            <color indexed="81"/>
            <rFont val="Tahoma"/>
            <family val="2"/>
          </rPr>
          <t>Katherine Davies:</t>
        </r>
        <r>
          <rPr>
            <sz val="9"/>
            <color indexed="81"/>
            <rFont val="Tahoma"/>
            <family val="2"/>
          </rPr>
          <t xml:space="preserve">
there is some pavement already, and road is not significntly hazerdous for on road cycling</t>
        </r>
      </text>
    </comment>
  </commentList>
</comments>
</file>

<file path=xl/sharedStrings.xml><?xml version="1.0" encoding="utf-8"?>
<sst xmlns="http://schemas.openxmlformats.org/spreadsheetml/2006/main" count="821" uniqueCount="360">
  <si>
    <t>Cycling, Walking or both</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</si>
  <si>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</si>
  <si>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</si>
  <si>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</si>
  <si>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</si>
  <si>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</si>
  <si>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</si>
  <si>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</si>
  <si>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</si>
  <si>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</si>
  <si>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</si>
  <si>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</si>
  <si>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</si>
  <si>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</si>
  <si>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</si>
  <si>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Cycling</t>
  </si>
  <si>
    <t>Boxford: Cycle Parking provision</t>
  </si>
  <si>
    <t>Boxford Villiage Centre</t>
  </si>
  <si>
    <t xml:space="preserve">Desire for cycle parking to enable cycling into village for services and facilities </t>
  </si>
  <si>
    <t xml:space="preserve">Transport Strategy </t>
  </si>
  <si>
    <t xml:space="preserve">£1,000-£2,000 depending on style and amount </t>
  </si>
  <si>
    <t>1.6 (based on Broad Steet/Ellis Street area)</t>
  </si>
  <si>
    <t>Short</t>
  </si>
  <si>
    <t>Sudbury town centre</t>
  </si>
  <si>
    <t>East St / Market Hill / North St</t>
  </si>
  <si>
    <t>Desire for continuous, joined up cycle routes connecting the town with surrounding residential areas.</t>
  </si>
  <si>
    <t>£400,000 based on ~650m MH to King St, East St to Girling Rd &amp; Nth St to Gainsborough Rd</t>
  </si>
  <si>
    <t>1.8-3.0</t>
  </si>
  <si>
    <t>Walking</t>
  </si>
  <si>
    <t>Gainsborough Str / Friars St / Market Hill</t>
  </si>
  <si>
    <t>Improved pedestrian crossing at access points to Market Hill</t>
  </si>
  <si>
    <t>£130,000 based on 2x zebra crossings</t>
  </si>
  <si>
    <t>Assington Thicks</t>
  </si>
  <si>
    <t>Footpath near Assington Thicks</t>
  </si>
  <si>
    <t>Desire for off-road cyling route to be permitted /enabled to create a route to Sudbury</t>
  </si>
  <si>
    <t>Rights of Way</t>
  </si>
  <si>
    <t>£5,000 (assuming designation change only)</t>
  </si>
  <si>
    <t xml:space="preserve">No data </t>
  </si>
  <si>
    <t xml:space="preserve">Short </t>
  </si>
  <si>
    <t>Cattawade A137</t>
  </si>
  <si>
    <t>A137</t>
  </si>
  <si>
    <t xml:space="preserve">Desire for 2 x dropped curbs to enable cycle route connectivity, general safety improvements to existing shared footway/cycleway, or an alternative offroad route via reclasification of footpaths </t>
  </si>
  <si>
    <t>£6,000 for two dropped kerbs</t>
  </si>
  <si>
    <t>No Data</t>
  </si>
  <si>
    <t xml:space="preserve">Walking </t>
  </si>
  <si>
    <t>Sudbury, Station Approach</t>
  </si>
  <si>
    <t>Station approach, carpark</t>
  </si>
  <si>
    <t>Improve pavements, particularly for prams / buggies</t>
  </si>
  <si>
    <t xml:space="preserve">Cycling </t>
  </si>
  <si>
    <t xml:space="preserve">Long Melford: Swanfield </t>
  </si>
  <si>
    <t>Pedestrian cut through between Swanfield and Roman Way</t>
  </si>
  <si>
    <t xml:space="preserve">Desire to widen/open up this pavement/path to allow cycling </t>
  </si>
  <si>
    <t xml:space="preserve">Rights of Way and/or Transport Strategy </t>
  </si>
  <si>
    <t>No data</t>
  </si>
  <si>
    <t xml:space="preserve">Walking &amp; Cycling </t>
  </si>
  <si>
    <t>Sudbury - Belle Vue</t>
  </si>
  <si>
    <t>Access to park / improved junction</t>
  </si>
  <si>
    <t>Desire for safe access to the park / improved junction.</t>
  </si>
  <si>
    <t xml:space="preserve">£180,500 assuming pedestrian crossing, less if zebra. </t>
  </si>
  <si>
    <t xml:space="preserve">Long Melford: Borley Road </t>
  </si>
  <si>
    <t xml:space="preserve">Where the Valley walk meets Borley Road </t>
  </si>
  <si>
    <t xml:space="preserve">Improve the road crossing, potentially upgrade ongoing footpath to enable cycling. Create better route from end of Valley path onwards into viallage. </t>
  </si>
  <si>
    <t>£180,500 (crossing only - other connectivity to be considered as sperate scheme?)</t>
  </si>
  <si>
    <t>Sudbury, Hamilton Road</t>
  </si>
  <si>
    <t>Bus station / Hamilton Road / Great Eastern Road</t>
  </si>
  <si>
    <t>Desire for more space / better segregation as part of Hamilton Road design.</t>
  </si>
  <si>
    <t>£100,000 (based on existing road layout)</t>
  </si>
  <si>
    <t>Sudbury</t>
  </si>
  <si>
    <t>Bullocks Terrace</t>
  </si>
  <si>
    <t>Improve surface from Bullocks Lane to Valley Walk</t>
  </si>
  <si>
    <t>£12,000 if tarmac, £5,000 if unsealed (estimated distance)</t>
  </si>
  <si>
    <t>Bures</t>
  </si>
  <si>
    <t xml:space="preserve">Footpaths near Clicket Hill and Cuckoo Hill </t>
  </si>
  <si>
    <t>Desire to open up path/upgrade to cycle route or bridleway to improve local cycle connectivity</t>
  </si>
  <si>
    <t xml:space="preserve">Rights of Way  </t>
  </si>
  <si>
    <t xml:space="preserve">£12,000 for 2 x redesignations plus signage </t>
  </si>
  <si>
    <t>Shotley North Route, Section 5</t>
  </si>
  <si>
    <t xml:space="preserve">Between Freston and Ipswich </t>
  </si>
  <si>
    <t>Segregated or off road cycle path alongside Freston Hill</t>
  </si>
  <si>
    <t xml:space="preserve">Short  </t>
  </si>
  <si>
    <t xml:space="preserve">Sproughton Underpass </t>
  </si>
  <si>
    <t xml:space="preserve">A14 Underpass just south of Sproughton - near Church Lane </t>
  </si>
  <si>
    <t xml:space="preserve">Improve access to, and quality of, underpass. Better lighting, improved surface and segreagation. </t>
  </si>
  <si>
    <t xml:space="preserve">Sudbury Stn Rd Kingfisher to Gt Cornard </t>
  </si>
  <si>
    <t>Footpath between the leisure centre and Dove House Meadow in Gt Cornard</t>
  </si>
  <si>
    <t>Improve surface, remove barriers preventing mibility scooter access.</t>
  </si>
  <si>
    <t>£180,000 based on only upgrading the Sudbury side. Rest of route appears sufficient</t>
  </si>
  <si>
    <t>Cornard Road</t>
  </si>
  <si>
    <t>North side, at the entrance to Sainsbury's</t>
  </si>
  <si>
    <t>Desire for a cycle path on the North Side and for traffic free access to Sainsbury's.</t>
  </si>
  <si>
    <t>Sudbury, Girling St</t>
  </si>
  <si>
    <t>Girling St / North St</t>
  </si>
  <si>
    <t>£390,000 for Girling St to Belle Vue Rroundabout or £190,000 for North St to East St</t>
  </si>
  <si>
    <t>Sudbury, Borehamgate</t>
  </si>
  <si>
    <t>Cornard Road north from Coop to roundabout</t>
  </si>
  <si>
    <t>Sudbury, A131 / Bulmer Rd</t>
  </si>
  <si>
    <t>A131 near Sandy Lane / Bulmer Rd Business Park</t>
  </si>
  <si>
    <t>Desire for improved pavements / segregated cycle path</t>
  </si>
  <si>
    <t>Transport Strategy</t>
  </si>
  <si>
    <t>Medium</t>
  </si>
  <si>
    <t xml:space="preserve">Hadleigh: A1071 Crossings </t>
  </si>
  <si>
    <t xml:space="preserve">A1071 Road Junction/crossing </t>
  </si>
  <si>
    <t xml:space="preserve">Desire for safer pedestrain and cyclsits crossings at busy junctions </t>
  </si>
  <si>
    <t>£37,000 for two crossings</t>
  </si>
  <si>
    <t xml:space="preserve">Station Road </t>
  </si>
  <si>
    <t>Improved space for pedestrians on the east side of station road.</t>
  </si>
  <si>
    <t>£12,000 based on resurfacing existing paths</t>
  </si>
  <si>
    <t>Hintlesham</t>
  </si>
  <si>
    <t>Pond Hall Road, South West of Hintlesham</t>
  </si>
  <si>
    <t>Desire for off road pedestrian space between Pond Hall Road and Duke Street in order to link up circular walking route and improve village access</t>
  </si>
  <si>
    <t>£42,000 (based on £35,000 for surface + legal / environmental fees.)</t>
  </si>
  <si>
    <t>Newton Road</t>
  </si>
  <si>
    <t>Desire for the missing footway on the south side to be replaced.</t>
  </si>
  <si>
    <t>£200,000 based on Belle Vue Road to Ingrams Well Road</t>
  </si>
  <si>
    <t xml:space="preserve">Cattawade Decoy Pond </t>
  </si>
  <si>
    <t xml:space="preserve">Factory Lane </t>
  </si>
  <si>
    <t xml:space="preserve">Desire for south side of the road from the Cattawade Crown to Decoy Pond be made shared use walking/cycling, and iprovement to surface at link up to bridleway </t>
  </si>
  <si>
    <t xml:space="preserve">£10,000 for cycle lane and redesignation </t>
  </si>
  <si>
    <t xml:space="preserve">Capel to Washbrook </t>
  </si>
  <si>
    <t xml:space="preserve">Route alongside a12. (Part of 'cycle superhighway' idea) </t>
  </si>
  <si>
    <t xml:space="preserve">Impove quality of cycle path, and suggesion of adding cycle path between Bentley Hall Road junction and proposed routes along London Road at Copdock and Washbrook. </t>
  </si>
  <si>
    <t xml:space="preserve">Medium </t>
  </si>
  <si>
    <t xml:space="preserve">Stuston </t>
  </si>
  <si>
    <t xml:space="preserve">Alongside/following route of Stuston Road </t>
  </si>
  <si>
    <t xml:space="preserve">Desire for off road pedestrian access into Diss (alongside/parallel to the route of the B1077) - Parish Council have drawn up plans </t>
  </si>
  <si>
    <t>Washbrook/Copdock</t>
  </si>
  <si>
    <t>Junction near Washbrook and Copdock London Road near Chruch Lane</t>
  </si>
  <si>
    <t>Desire for another crossing north of the junction to allow crossing London Road and turning into Church Lane without crossing in front of turning traffic.</t>
  </si>
  <si>
    <t>Melford Rd</t>
  </si>
  <si>
    <t>Desire for new cycle paths / better pavements / better segregation</t>
  </si>
  <si>
    <t>£1,062,000 from York road to A134 roundabout</t>
  </si>
  <si>
    <t>2.58-3.39 (various sections of Melford Road)</t>
  </si>
  <si>
    <t>Waldringfield Rd roundabout</t>
  </si>
  <si>
    <t>Improve cycling provision / new paths in view of Chilton Woods development to link through to town cente and railway</t>
  </si>
  <si>
    <t>£25,000 based on resurfacing both roundabouts.</t>
  </si>
  <si>
    <t>Acton Lane / Springlands Way</t>
  </si>
  <si>
    <t xml:space="preserve">2.43 &amp; 4.25 </t>
  </si>
  <si>
    <t>Sudbury - Valley Walk</t>
  </si>
  <si>
    <t>Valley Walk between Kingfisher and Rodbridge Corner</t>
  </si>
  <si>
    <t>Improved cycling route from Kingfisher to Rodbridge Corner</t>
  </si>
  <si>
    <t xml:space="preserve">£2,300,000 (SCC price) </t>
  </si>
  <si>
    <t>Sudbury, Friars Street</t>
  </si>
  <si>
    <t>Friars Street</t>
  </si>
  <si>
    <t>Introduction of a 20mph speed limit</t>
  </si>
  <si>
    <t xml:space="preserve">Sproughton </t>
  </si>
  <si>
    <t>Sproughton Road near Sproughton Millenium Green</t>
  </si>
  <si>
    <t>Reconfigure exisiting cycle path (issues of swerving round signs under bridge, and provision stopping short), and extend cycle path into the village</t>
  </si>
  <si>
    <t>Walking and Cycling</t>
  </si>
  <si>
    <t>Sudbury -Kone Vale Path</t>
  </si>
  <si>
    <t>Kone Vale Path</t>
  </si>
  <si>
    <t xml:space="preserve">Desire for Kone Vale path to be upgraded so surface is passable by foot and bike in all weathers </t>
  </si>
  <si>
    <t>£24,000 (or £11,000 if unsealed surface)</t>
  </si>
  <si>
    <t>Sudbury / Great Cornard</t>
  </si>
  <si>
    <t>Kings Hill</t>
  </si>
  <si>
    <t>Better space and segregation for cyclists.</t>
  </si>
  <si>
    <t>£200,000 (Stannard Road to mini roundabout)</t>
  </si>
  <si>
    <t>Church Field Road</t>
  </si>
  <si>
    <t>Desire for improved cycle path and junctions along road.</t>
  </si>
  <si>
    <t>Acton Lane / East Street</t>
  </si>
  <si>
    <t>Desire for a cycle path at East Street</t>
  </si>
  <si>
    <t>£300,000 (based on Acton Lane to Market Hill stretch, £180,000 if stop at Girling St)</t>
  </si>
  <si>
    <t>Sudbury Gainsborough St</t>
  </si>
  <si>
    <t>Near Christopher Lane</t>
  </si>
  <si>
    <t>Desire to reduce the road to single lane and widen footpaths.</t>
  </si>
  <si>
    <t>£48,000 if just the bit to MH additional 90k if includes the whole stretch to School St</t>
  </si>
  <si>
    <t xml:space="preserve">The Long Melford Walk </t>
  </si>
  <si>
    <t>The Melford Walk / Old Railway Line</t>
  </si>
  <si>
    <t xml:space="preserve">Requests to upgrade this path to allow/enable cycling, and better connectivity at end of trail </t>
  </si>
  <si>
    <t>256k.      (5k designation change, 1k signage, 180.5k for road crossing, 70k for RW unsealed surface)</t>
  </si>
  <si>
    <t>No data (off road)</t>
  </si>
  <si>
    <t>Great Cornard</t>
  </si>
  <si>
    <t>Bures Road</t>
  </si>
  <si>
    <t xml:space="preserve">Desire for off-road cycling and walking space, suggestion that farm land mght be required. also access to river footpath without walking on roadside. </t>
  </si>
  <si>
    <t xml:space="preserve">Hadleigh Town Centre </t>
  </si>
  <si>
    <t xml:space="preserve">High Street /Cross Maltings </t>
  </si>
  <si>
    <t xml:space="preserve">Desire for segragated cycle path down high street/through Hadleigh, and improved junction crossinsg for cyclsts and pedestrians </t>
  </si>
  <si>
    <t>Sudbury - Aubrey Drive</t>
  </si>
  <si>
    <t>Aubrey Drive / Waldringfield Road Junction</t>
  </si>
  <si>
    <t>Desire for current cycle path to be linked as it currently stops on the west side after the Waldingfield Road junction.</t>
  </si>
  <si>
    <t>£65,000 - based on a new zebra crossing linking the two ends of the cycle path.</t>
  </si>
  <si>
    <t>Sudbury, Kings Street</t>
  </si>
  <si>
    <t>Kings Street</t>
  </si>
  <si>
    <t>Should be 2-way for cyclists, improved crossings and better space.</t>
  </si>
  <si>
    <t>£200,000 including legal</t>
  </si>
  <si>
    <t xml:space="preserve">Long Melford: Bull Lane </t>
  </si>
  <si>
    <t xml:space="preserve">Bull Lane </t>
  </si>
  <si>
    <t xml:space="preserve">Better active travel link into Long Melford from/to Acton and Industrial Estate desired, currently no segregation from traffic. Feedback suggests sufficient room exists on at least one side of the road to put in at the minimum a shared path but ideally a pavement and segregated cycle path to LTN 1/20 standard. Would also need crossing over  bypass </t>
  </si>
  <si>
    <t>Melford Road / Beaconsfield Road</t>
  </si>
  <si>
    <t>Desire for improved junction / better provision for cyclists.</t>
  </si>
  <si>
    <t>Unsure. Complete junction redesign.</t>
  </si>
  <si>
    <t>Sudbury Great Eastern Road</t>
  </si>
  <si>
    <t>Between Roys and Station / Waitrose</t>
  </si>
  <si>
    <t>Improve the junctions / crossings by Roys. Mini roundabout at station / waitrose entrance</t>
  </si>
  <si>
    <t xml:space="preserve">£260,000 based on 2x new zebra crossings and legals etc plus mini roundabout </t>
  </si>
  <si>
    <t>Market Hill</t>
  </si>
  <si>
    <t>Suggestion to make north side eastbound to allow cyclists to cross town. IE change direction of traffic</t>
  </si>
  <si>
    <t>£100,000 assuming contraflow cycle lane with std legal fee.</t>
  </si>
  <si>
    <t>2.44 (G'boro St not MH)</t>
  </si>
  <si>
    <t>York Road</t>
  </si>
  <si>
    <t>Desire for creation of safer walking and cycling provisions</t>
  </si>
  <si>
    <t>£192,000 (could be cheaper if only changing designation of current footpath)</t>
  </si>
  <si>
    <t>Cockfield: School Access</t>
  </si>
  <si>
    <t xml:space="preserve">Church Lane, Cockfield </t>
  </si>
  <si>
    <t xml:space="preserve">Current pavement provisions are narrow and not continous along the route to the school, meaning that pedestrains have to cross the lane for access. </t>
  </si>
  <si>
    <t xml:space="preserve">Up to £180,000 for crossing, up to £322,000 for additional pedestrain safety measures such as pavement widening &amp; guard rails.  </t>
  </si>
  <si>
    <t xml:space="preserve">Shotley North Route, Section 2 </t>
  </si>
  <si>
    <t xml:space="preserve">Between Shotley and Chelmondiston </t>
  </si>
  <si>
    <t>Segregated or off road cycle path alongside B1456</t>
  </si>
  <si>
    <t>Long</t>
  </si>
  <si>
    <t>Kersey to Hadleigh</t>
  </si>
  <si>
    <t>Mill Lane/Stone Street</t>
  </si>
  <si>
    <t>No walking or cycling provision to local services</t>
  </si>
  <si>
    <t xml:space="preserve">£1,560,000 (if following road route - off road options should be explored) </t>
  </si>
  <si>
    <t>Shotley North Route, Section 4</t>
  </si>
  <si>
    <t xml:space="preserve">Between Woolverston and Freston </t>
  </si>
  <si>
    <t xml:space="preserve">Segregated or off road cycle path alongside B1458 </t>
  </si>
  <si>
    <t xml:space="preserve">Long </t>
  </si>
  <si>
    <t>Shotley South Route, Section 2</t>
  </si>
  <si>
    <t xml:space="preserve">Between Holbrook and Stutton </t>
  </si>
  <si>
    <t xml:space="preserve">Segregated or off road cycle path alongside B1080/Holbrook Road </t>
  </si>
  <si>
    <t xml:space="preserve">Newton </t>
  </si>
  <si>
    <t>Stretch of the A134 through Newton to Sudbury, past Perrywoods</t>
  </si>
  <si>
    <t xml:space="preserve">Desire for segragated walking/scycling space alongside busy road </t>
  </si>
  <si>
    <t xml:space="preserve">£2,040,000   (shorter section could be cheaper but still valuable) </t>
  </si>
  <si>
    <t xml:space="preserve">Shotley, North to South, Western Connection </t>
  </si>
  <si>
    <t>Between the Freston Street/B1080/B1456 Junction and  Holbrook</t>
  </si>
  <si>
    <t>Segregated or off road cycle path alongside B1080</t>
  </si>
  <si>
    <t>Shotley South Route, Section 1</t>
  </si>
  <si>
    <t>Between Harkstead and Holbrook</t>
  </si>
  <si>
    <t xml:space="preserve">Segregated or off road cycle path alongside Harstead Rd/Holbrook Road </t>
  </si>
  <si>
    <t>Sudbury Cornard River Walk</t>
  </si>
  <si>
    <t>Cornard River Walk</t>
  </si>
  <si>
    <t>Desire for new foot/cycle path</t>
  </si>
  <si>
    <t>Shotley Routes, Section 1</t>
  </si>
  <si>
    <t xml:space="preserve">Between Shotley and Shotley Gate </t>
  </si>
  <si>
    <t>Shotley North Route, Section 3</t>
  </si>
  <si>
    <t xml:space="preserve">Between Chelmondiston Woolverson </t>
  </si>
  <si>
    <t>Segregated or off road cycle path alongside B1457</t>
  </si>
  <si>
    <t xml:space="preserve">Shotley, North to South, Eastern Connection </t>
  </si>
  <si>
    <t>Between Chelmondiston and Holbrook</t>
  </si>
  <si>
    <t>Segregated or off road cycle path alongside New Lane</t>
  </si>
  <si>
    <t>Shotley South Route, Section 3</t>
  </si>
  <si>
    <t xml:space="preserve">Between Stutton and Brantham </t>
  </si>
  <si>
    <t>Segregated or off road cycle path alongside B1080/section of A137</t>
  </si>
  <si>
    <t xml:space="preserve">Great Waldingfield </t>
  </si>
  <si>
    <t xml:space="preserve">B1115 / Ten Tree Road / Valley Road </t>
  </si>
  <si>
    <t>Desire for off-road cycling and walking space / pavement, as well as improvement to the footpath (from Acton) junction with Ten Tree road (blind corner), and on Valley Road to Newton</t>
  </si>
  <si>
    <t>Alpheton</t>
  </si>
  <si>
    <t>A134</t>
  </si>
  <si>
    <t xml:space="preserve">Desire for a footway/path/pavement on route into or out of village to other neighbouring villages </t>
  </si>
  <si>
    <t>Rights of Way and/or Transport Strategy</t>
  </si>
  <si>
    <t>£2,580,000 (From A143/Old Bury Road to A143/A1092 in Long Melford)</t>
  </si>
  <si>
    <t xml:space="preserve">Wherstead </t>
  </si>
  <si>
    <t>Area off/across A137, The St</t>
  </si>
  <si>
    <t>Desire for more accessbile walkways and pavements, segregated space for active travel and better crossings of roundabouts for pedestrians and cyclsits to Co-op site (large employer)</t>
  </si>
  <si>
    <t>Walking an cycling</t>
  </si>
  <si>
    <t>Ipswich / Hintlesham</t>
  </si>
  <si>
    <t>A1071 near Hadleigh Road</t>
  </si>
  <si>
    <t>No provision for pedestrians or cyclists to go from Pinebrook area to Hadleigh Road</t>
  </si>
  <si>
    <t>Aldham</t>
  </si>
  <si>
    <t>The Street</t>
  </si>
  <si>
    <t xml:space="preserve">Walking provisions </t>
  </si>
  <si>
    <t>£1,020,000 (from Bus Stop to Church)</t>
  </si>
  <si>
    <t xml:space="preserve">Sproughton / Burstall </t>
  </si>
  <si>
    <t xml:space="preserve">Burstall Lane </t>
  </si>
  <si>
    <t xml:space="preserve">Desire for pedestrain access/path between villages </t>
  </si>
  <si>
    <t>£1,320,000 if its highways footway, cheaper option could be vergeside RoW</t>
  </si>
  <si>
    <t>Sproughton / Washbrook</t>
  </si>
  <si>
    <t>B1113</t>
  </si>
  <si>
    <t xml:space="preserve">Desire for pedestrain and cycle access/path between villages </t>
  </si>
  <si>
    <t>£780,000 if its highways footway/cycleway</t>
  </si>
  <si>
    <t>Glemsford</t>
  </si>
  <si>
    <t xml:space="preserve">Park Lane </t>
  </si>
  <si>
    <t>Desire for  cycle route to Long Melford</t>
  </si>
  <si>
    <t xml:space="preserve">£1,080,000 (based on village to A1092) - off road options maybe more viable </t>
  </si>
  <si>
    <t>Industrial area off A134, Northern Road</t>
  </si>
  <si>
    <t xml:space="preserve">Cycle path provision </t>
  </si>
  <si>
    <t>£600,000 estimate based on Addison Rd / Byford Rd distances</t>
  </si>
  <si>
    <t>1.62 (Northern Rd not estate)</t>
  </si>
  <si>
    <t xml:space="preserve">Nayland </t>
  </si>
  <si>
    <t>Harpers Hill (A143)</t>
  </si>
  <si>
    <t xml:space="preserve">No walking or cycling provision, this stretch particularly dangerous for cyclists </t>
  </si>
  <si>
    <t xml:space="preserve">East Bergholt to Cattawade </t>
  </si>
  <si>
    <t>Route along the B1070</t>
  </si>
  <si>
    <t>Desire for footpaths to be better connected or better crossings/off road provision to avoid having to walk/cycle on main road</t>
  </si>
  <si>
    <t>£2,520,000 (based on roadside highways infrastructure - off road options could be cheaper)</t>
  </si>
  <si>
    <t>Hadleigh to Whatfield</t>
  </si>
  <si>
    <t xml:space="preserve">Whatfield Road </t>
  </si>
  <si>
    <t xml:space="preserve">Desire for deidcated foot/cycle path from Whatfield to Hadleigh </t>
  </si>
  <si>
    <t>Boxford</t>
  </si>
  <si>
    <t>The A1071 between Sand Hill and Calais Street</t>
  </si>
  <si>
    <t>Desire for a footpath/cycle lane beside the Hadleigh bound carriageway. also suggestion that a connecting route onto the A1071 (currently closed off to cyclists) could reduce length that cyclists need to be on the A1071 - could cut some of main road out and reduce overall amount of investment needed?</t>
  </si>
  <si>
    <t xml:space="preserve">£270,000 for carriageway </t>
  </si>
  <si>
    <t>Raydon</t>
  </si>
  <si>
    <t xml:space="preserve">Off road footpaths </t>
  </si>
  <si>
    <t xml:space="preserve">Desire to link Raydon Wood with footpath to Hadleigh, and extend route following old railway line. </t>
  </si>
  <si>
    <t>£225,000 (based on path from existing to Railway walk &amp; legal fees - may be a more depending on creating a joining?)</t>
  </si>
  <si>
    <t>Assington</t>
  </si>
  <si>
    <t xml:space="preserve">Desire for a safe and/or segragated active travel route into village centre </t>
  </si>
  <si>
    <t>£840,000 (From The Street/Hill Farm to The Street/Rose Green) £300,000 (From The Street/Hill Farm to A134)</t>
  </si>
  <si>
    <t>Hintlesham / Flowton</t>
  </si>
  <si>
    <t xml:space="preserve">Between Hintlesham and Hadleigh, Back Lane near Priory Road - Road that goes down from A1071 to Flowton </t>
  </si>
  <si>
    <t xml:space="preserve">Desire for cycle path/cycle segragation on bendy stretch of road  </t>
  </si>
  <si>
    <t>£960,000 assuming only the A1071 stretch from Duke St to Priory Road</t>
  </si>
  <si>
    <t xml:space="preserve">Long  </t>
  </si>
  <si>
    <t xml:space="preserve">Little Waldingfield </t>
  </si>
  <si>
    <t>The Street (B1115)</t>
  </si>
  <si>
    <t xml:space="preserve">Currently no pavement or provision for active travel down to the main road to connect with neighbouring villages </t>
  </si>
  <si>
    <t>£1,200,000 (based on stretches not currently covered by any pavement - not including wideningof exsiting)</t>
  </si>
  <si>
    <t>East Bergholt</t>
  </si>
  <si>
    <t>Straight Road</t>
  </si>
  <si>
    <t xml:space="preserve">School access route with no pavement, footpath or cycle lane </t>
  </si>
  <si>
    <t>PROGRESS</t>
  </si>
  <si>
    <t>STATUS</t>
  </si>
  <si>
    <t xml:space="preserve">SCHEME ALREADY INCLUDED IN SCC LIST OF SCHEMES </t>
  </si>
  <si>
    <t>Average Progress</t>
  </si>
  <si>
    <t>Initial concept started</t>
  </si>
  <si>
    <t>LCWIP feedback</t>
  </si>
  <si>
    <t>Yes</t>
  </si>
  <si>
    <t>No</t>
  </si>
  <si>
    <t>Walking &amp; Cycling</t>
  </si>
  <si>
    <t xml:space="preserve">LONG TERM BABERGH LCWIP SCHEMES </t>
  </si>
  <si>
    <t>CYCLING WALKING OR BOTH</t>
  </si>
  <si>
    <t>REFERENCE</t>
  </si>
  <si>
    <t>SECTION/LOCATION/ INTERVENTION</t>
  </si>
  <si>
    <t>DESCRIPTION</t>
  </si>
  <si>
    <t xml:space="preserve">TYPE OF PROJECT/DELIVERY PARTNER: RIGHTS OF WAY OR TRANSPORT STRATEGY </t>
  </si>
  <si>
    <t>ESTIMATED COST</t>
  </si>
  <si>
    <t>TOTAL SCORE /39</t>
  </si>
  <si>
    <t>SHORT, MEDIUM OR LONG TERM ASPIRATION</t>
  </si>
  <si>
    <t>NOTE: To see the prioritisation scoring method please unhide columns M-Z.</t>
  </si>
  <si>
    <t>MEDIUM TERM BABERGH LCWIP SCHEMES</t>
  </si>
  <si>
    <t>SCHEME ALREADY INCLUDED IN SCC LIST OF SCHEMES</t>
  </si>
  <si>
    <t>Talks- potential partners</t>
  </si>
  <si>
    <t>CYCLING, WALKING OR BOTH</t>
  </si>
  <si>
    <t>SECTION/LOCATION FOR INTERVENTION</t>
  </si>
  <si>
    <t>TYPE OF PROJECT/DELIVERY PARTNER:</t>
  </si>
  <si>
    <t>AVERAGE PROGRESS</t>
  </si>
  <si>
    <t xml:space="preserve">SHORT TERM BABERGH LCWIP SCHMES </t>
  </si>
  <si>
    <t>TYPE OF PROJECT/DELIVERY PARTNER</t>
  </si>
  <si>
    <t>INITIAL INDICITIVE/ESTIMATED COST</t>
  </si>
  <si>
    <t>INITIAL INDICATIVE/ESTIMATED COST</t>
  </si>
  <si>
    <t>Community con.</t>
  </si>
  <si>
    <t>£1,200,000 (On SCC list, this is estimated at £2,760,000, but this a longer stretch, not broken down into the same geographical stretches as distrcit LCWIP)</t>
  </si>
  <si>
    <t>£2,000 for signage only</t>
  </si>
  <si>
    <t>Desire for a cycle path on the North Side and for traffic free access to Sainsbury's. Investigation needed into where the path should go. The existing cycle path runs on the south side, Toucan crossings have been put in place but there is very little footpath on the north side between the crossing and the supermarket. Maybe a better solution would be to add signage telling cyclists to dismount?</t>
  </si>
  <si>
    <t xml:space="preserve">£1,000,000 (based on approx equivalent distance along the road of 1.1miles) </t>
  </si>
  <si>
    <t>Stone Street to Boxford (Section 1)</t>
  </si>
  <si>
    <t xml:space="preserve">Alongside the A1071 (south side) to the east of Stone Street Road, section leading to River Box Bridge, and access down to the riverside path underneath the bridge. </t>
  </si>
  <si>
    <t xml:space="preserve">Improve pedestrian &amp; cycle access to the riverside 'underpass' connection </t>
  </si>
  <si>
    <t xml:space="preserve">£3,500-£8,000 depending on surface type + £5,000 legal fees + £1,600 and land price if needing to purchase land (if vergeside space not sufficient). Total indicative cost approx £15,000 excluding land purchase. </t>
  </si>
  <si>
    <t>Stone Street to Boxford (Section 2)</t>
  </si>
  <si>
    <t>Underneath the A1071 between Stone Street and Boxford, section of riverside walk</t>
  </si>
  <si>
    <t xml:space="preserve">Improve the riverside 'underpass' connection - improvements to surface and access and either end. Widening is unlikely to be possible, but other intervention (signage, marking, cutting back vegetaion) could make this a more useable shared space path.  </t>
  </si>
  <si>
    <t>£400 surface + £700 for guardrail. Maybe additional costs for lighting or gate replacement, but could potentially be delivered around £2,000</t>
  </si>
  <si>
    <t xml:space="preserve">Desire for segregated cycle / foot path linking the two sections of Acton Lane / Chilton Fields and Sudbury. SCC list suggests alternative route to be investigated. </t>
  </si>
  <si>
    <t>Acton: Bun Meadow</t>
  </si>
  <si>
    <t>Bun Meadow PRoW - between Clay Hall Lane and High
Street Acton</t>
  </si>
  <si>
    <t>Requires resurfacing in order to be brought up to standard and passable all year round</t>
  </si>
  <si>
    <t>Seek funding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</si>
</sst>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sz val="11"/>
      <color theme="0"/>
      <name val="Calibri"/>
      <family val="2"/>
      <scheme val="minor"/>
    </font>
    <font>
      <sz val="11"/>
      <color theme="1"/>
      <name val="Arial"/>
      <family val="2"/>
    </font>
    <font>
      <sz val="10"/>
      <color theme="0"/>
      <name val="Arial"/>
      <family val="2"/>
    </font>
    <font>
      <b/>
      <sz val="10"/>
      <color theme="0"/>
      <name val="Arial"/>
      <family val="2"/>
    </font>
    <font>
      <sz val="10"/>
      <color theme="1"/>
      <name val="Arial"/>
      <family val="2"/>
    </font>
    <font>
      <b/>
      <sz val="10"/>
      <color theme="1"/>
      <name val="Arial"/>
      <family val="2"/>
    </font>
    <font>
      <b/>
      <sz val="16"/>
      <color theme="0"/>
      <name val="Arial"/>
      <family val="2"/>
    </font>
    <font>
      <b/>
      <sz val="14"/>
      <color theme="1"/>
      <name val="Arial"/>
      <family val="2"/>
    </font>
    <font>
      <sz val="11"/>
      <color theme="0"/>
      <name val="Arial"/>
      <family val="2"/>
    </font>
    <font>
      <b/>
      <sz val="12"/>
      <color theme="0"/>
      <name val="Arial"/>
      <family val="2"/>
    </font>
  </fonts>
  <fills count="7">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249977111117893"/>
        <bgColor indexed="64"/>
      </patternFill>
    </fill>
    <fill>
      <gradientFill degree="180">
        <stop position="0">
          <color theme="0"/>
        </stop>
        <stop position="1">
          <color theme="9" tint="-0.25098422193060094"/>
        </stop>
      </gradientFill>
    </fill>
  </fills>
  <borders count="7">
    <border>
      <left/>
      <right/>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horizontal="left"/>
    </xf>
    <xf numFmtId="0" fontId="9" fillId="0" borderId="1" xfId="0" applyFont="1" applyBorder="1" applyAlignment="1">
      <alignment wrapText="1"/>
    </xf>
    <xf numFmtId="6" fontId="9" fillId="0" borderId="1" xfId="0" applyNumberFormat="1" applyFont="1" applyBorder="1" applyAlignment="1">
      <alignment horizontal="left" wrapText="1"/>
    </xf>
    <xf numFmtId="0" fontId="9" fillId="3" borderId="1" xfId="0" applyFont="1" applyFill="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9" fillId="0" borderId="1" xfId="0" applyFont="1" applyBorder="1" applyAlignment="1">
      <alignment horizontal="left" wrapText="1"/>
    </xf>
    <xf numFmtId="0" fontId="9" fillId="0" borderId="1" xfId="0" applyFont="1" applyBorder="1"/>
    <xf numFmtId="0" fontId="9" fillId="0" borderId="1" xfId="0" applyFont="1" applyBorder="1" applyAlignment="1">
      <alignment horizontal="left"/>
    </xf>
    <xf numFmtId="0" fontId="6" fillId="0" borderId="0" xfId="0" applyFont="1"/>
    <xf numFmtId="0" fontId="9" fillId="0" borderId="2" xfId="0" applyFont="1" applyBorder="1" applyAlignment="1">
      <alignment wrapText="1"/>
    </xf>
    <xf numFmtId="0" fontId="9" fillId="0" borderId="2" xfId="0" applyFont="1" applyBorder="1"/>
    <xf numFmtId="0" fontId="10" fillId="2" borderId="3" xfId="0" applyFont="1" applyFill="1" applyBorder="1" applyAlignment="1">
      <alignment horizontal="center" vertical="center" wrapText="1"/>
    </xf>
    <xf numFmtId="0" fontId="9" fillId="0" borderId="3" xfId="0" applyFont="1" applyBorder="1"/>
    <xf numFmtId="0" fontId="6" fillId="0" borderId="0" xfId="0" applyFont="1" applyAlignment="1">
      <alignment horizontal="left"/>
    </xf>
    <xf numFmtId="0" fontId="6" fillId="0" borderId="0" xfId="0" applyFont="1" applyAlignment="1">
      <alignment wrapText="1"/>
    </xf>
    <xf numFmtId="0" fontId="6" fillId="0" borderId="4" xfId="0" applyFont="1" applyBorder="1" applyAlignment="1">
      <alignment wrapText="1"/>
    </xf>
    <xf numFmtId="0" fontId="6" fillId="0" borderId="5" xfId="0" applyFont="1" applyBorder="1" applyAlignment="1">
      <alignment wrapText="1"/>
    </xf>
    <xf numFmtId="6" fontId="6" fillId="0" borderId="5" xfId="0" applyNumberFormat="1" applyFont="1" applyBorder="1" applyAlignment="1">
      <alignment horizontal="left" wrapText="1"/>
    </xf>
    <xf numFmtId="0" fontId="6" fillId="3" borderId="5" xfId="0" applyFont="1" applyFill="1" applyBorder="1" applyAlignment="1">
      <alignment vertical="center" wrapText="1"/>
    </xf>
    <xf numFmtId="0" fontId="6" fillId="0" borderId="5" xfId="0" applyFont="1" applyBorder="1" applyAlignment="1">
      <alignment horizontal="center" vertical="center" wrapText="1"/>
    </xf>
    <xf numFmtId="0" fontId="12" fillId="0" borderId="5" xfId="0" applyFont="1" applyBorder="1" applyAlignment="1">
      <alignment wrapText="1"/>
    </xf>
    <xf numFmtId="0" fontId="12" fillId="2" borderId="6" xfId="0" applyFont="1" applyFill="1" applyBorder="1" applyAlignment="1">
      <alignment horizontal="center" vertical="center" wrapText="1"/>
    </xf>
    <xf numFmtId="0" fontId="6" fillId="0" borderId="5" xfId="0" applyFont="1" applyBorder="1" applyAlignment="1">
      <alignment horizontal="left" wrapText="1"/>
    </xf>
    <xf numFmtId="0" fontId="6" fillId="4" borderId="5" xfId="0" applyFont="1" applyFill="1" applyBorder="1" applyAlignment="1">
      <alignment horizontal="left" wrapText="1"/>
    </xf>
    <xf numFmtId="0" fontId="13" fillId="0" borderId="0" xfId="0" applyFont="1" applyAlignment="1">
      <alignment horizontal="left"/>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12" fillId="2"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xf>
    <xf numFmtId="9" fontId="13" fillId="0" borderId="1" xfId="0" applyNumberFormat="1" applyFont="1" applyBorder="1" applyAlignment="1">
      <alignment horizontal="left"/>
    </xf>
    <xf numFmtId="0" fontId="6" fillId="0" borderId="2" xfId="0" applyFont="1" applyBorder="1" applyAlignment="1">
      <alignment vertical="center" wrapText="1"/>
    </xf>
    <xf numFmtId="0" fontId="6"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3" fillId="0" borderId="1" xfId="0" applyFont="1" applyBorder="1" applyAlignment="1">
      <alignment horizontal="left" vertical="center" wrapText="1"/>
    </xf>
    <xf numFmtId="6" fontId="6" fillId="0" borderId="1" xfId="0" applyNumberFormat="1" applyFont="1" applyBorder="1" applyAlignment="1">
      <alignment horizontal="left" vertical="center" wrapText="1"/>
    </xf>
    <xf numFmtId="6" fontId="13" fillId="0" borderId="1" xfId="0" applyNumberFormat="1" applyFont="1" applyBorder="1" applyAlignment="1">
      <alignment horizontal="left" vertical="center" wrapText="1"/>
    </xf>
    <xf numFmtId="0" fontId="6" fillId="0" borderId="5" xfId="0" applyFont="1" applyBorder="1" applyAlignment="1">
      <alignment horizontal="left" vertical="center" wrapText="1"/>
    </xf>
    <xf numFmtId="9" fontId="13" fillId="0" borderId="5" xfId="0" applyNumberFormat="1" applyFont="1" applyBorder="1" applyAlignment="1">
      <alignment horizontal="left" vertical="center" wrapText="1"/>
    </xf>
    <xf numFmtId="0" fontId="13" fillId="0" borderId="5" xfId="0" applyFont="1" applyBorder="1" applyAlignment="1">
      <alignment horizontal="left" vertical="center" wrapText="1"/>
    </xf>
    <xf numFmtId="9" fontId="7" fillId="0" borderId="1" xfId="0" applyNumberFormat="1" applyFont="1" applyBorder="1" applyAlignment="1">
      <alignment horizontal="left" wrapText="1"/>
    </xf>
    <xf numFmtId="6" fontId="7" fillId="0" borderId="1" xfId="0" applyNumberFormat="1" applyFont="1" applyBorder="1" applyAlignment="1">
      <alignment horizontal="left" wrapText="1"/>
    </xf>
    <xf numFmtId="0" fontId="7" fillId="0" borderId="1" xfId="0" applyFont="1" applyBorder="1" applyAlignment="1">
      <alignment horizontal="left" wrapText="1"/>
    </xf>
    <xf numFmtId="9" fontId="7" fillId="0" borderId="1" xfId="0" applyNumberFormat="1" applyFont="1" applyBorder="1" applyAlignment="1">
      <alignment horizontal="left"/>
    </xf>
    <xf numFmtId="0" fontId="9" fillId="0" borderId="1" xfId="0" applyFont="1" applyBorder="1" applyAlignment="1">
      <alignment vertical="center" wrapText="1"/>
    </xf>
    <xf numFmtId="0" fontId="10" fillId="0" borderId="3" xfId="0" applyFont="1" applyBorder="1" applyAlignment="1">
      <alignment horizontal="center" vertical="center" wrapText="1"/>
    </xf>
    <xf numFmtId="0" fontId="0" fillId="3" borderId="5" xfId="0" applyFill="1" applyBorder="1" applyAlignment="1">
      <alignment vertical="center" wrapText="1"/>
    </xf>
    <xf numFmtId="0" fontId="6" fillId="3" borderId="0" xfId="0" applyFont="1" applyFill="1" applyAlignment="1">
      <alignment vertical="center" wrapText="1"/>
    </xf>
    <xf numFmtId="0" fontId="0" fillId="0" borderId="5" xfId="0" applyBorder="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wrapText="1"/>
    </xf>
    <xf numFmtId="0" fontId="14" fillId="5" borderId="2"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left" vertical="center" wrapText="1"/>
    </xf>
    <xf numFmtId="0" fontId="14" fillId="5" borderId="6" xfId="0" applyFont="1" applyFill="1" applyBorder="1" applyAlignment="1">
      <alignment vertical="center" wrapText="1"/>
    </xf>
    <xf numFmtId="0" fontId="8" fillId="5" borderId="2" xfId="0" applyFont="1" applyFill="1" applyBorder="1" applyAlignment="1">
      <alignmen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5" borderId="3" xfId="0" applyFont="1" applyFill="1" applyBorder="1" applyAlignment="1">
      <alignment vertical="center" wrapText="1"/>
    </xf>
    <xf numFmtId="0" fontId="11" fillId="6" borderId="0" xfId="0" applyFont="1" applyFill="1"/>
    <xf numFmtId="0" fontId="5" fillId="6" borderId="0" xfId="0" applyFont="1" applyFill="1"/>
  </cellXfs>
  <cellStyles count="1">
    <cellStyle name="Normal" xfId="0" builtinId="0"/>
  </cellStyles>
  <dxfs count="25">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arah Cave" id="{E609BF74-9624-48D1-ADC9-28292B4FD784}" userId="S::Sarah.Cave@baberghmidsuffolk.gov.uk::eb187512-f086-470b-9e41-88c99a603e3a" providerId="AD"/>
  <person displayName="Connor Butler" id="{6335A9E2-D67B-4A8B-A916-67EFD1CD4616}" userId="S::connor.butler@baberghmidsuffolk.gov.uk::24197e5b-4056-4c1e-899f-ce0b4b3696d7" providerId="AD"/>
  <person displayName="Katherine Davies" id="{64BA5063-CE42-450D-A8B5-E6451907A348}" userId="S::Katherine.Davies@baberghmidsuffolk.gov.uk::524019ad-6601-47e4-8812-a54385bd3d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4" dT="2021-09-30T16:34:56.49" personId="{64BA5063-CE42-450D-A8B5-E6451907A348}" id="{0BE12002-47DA-4FA7-976F-E62818D66119}">
    <text>using Geography: Middle Super Output Area, Cycling Flows: Route Network LSOA clickable and scenario: government target equality</text>
  </threadedComment>
  <threadedComment ref="W7" dT="2021-11-23T10:35:37.69" personId="{E609BF74-9624-48D1-ADC9-28292B4FD784}" id="{4E2CC07C-4C6F-4A92-B67A-51971BB0E392}">
    <text>Could negate the need for the  more extensive work on Kings Hill.</text>
  </threadedComment>
  <threadedComment ref="T8" dT="2021-11-24T15:09:11.70" personId="{E609BF74-9624-48D1-ADC9-28292B4FD784}" id="{F25C5893-9027-4771-A4FE-D6C43A4CABE7}">
    <text>If the cheaper option of signage is viable</text>
  </threadedComment>
  <threadedComment ref="X8" dT="2021-11-24T15:01:54.73" personId="{E609BF74-9624-48D1-ADC9-28292B4FD784}" id="{CC78EB85-E580-438E-8D97-0B65CF0CF9B1}">
    <text>Potential to link with other Cornard Road / Kings Hill improvements</text>
  </threadedComment>
  <threadedComment ref="X9" dT="2021-11-25T15:39:14.02" personId="{E609BF74-9624-48D1-ADC9-28292B4FD784}" id="{3A0D4795-CE21-48BB-B80B-9785BB8BC357}">
    <text>Could be linked to other Nth St schemes</text>
  </threadedComment>
  <threadedComment ref="X10" dT="2021-11-24T15:22:11.81" personId="{E609BF74-9624-48D1-ADC9-28292B4FD784}" id="{84C6343C-4C62-498C-9A77-642535B5967A}">
    <text>Link with other works, belle vue roundabout.</text>
  </threadedComment>
  <threadedComment ref="U14" dT="2021-11-25T14:35:14.56" personId="{E609BF74-9624-48D1-ADC9-28292B4FD784}" id="{1F6B1F63-E743-4756-B547-B767CACE1353}">
    <text>considering wider projects around sudbry (eg MH, bus station)</text>
  </threadedComment>
  <threadedComment ref="U15" dT="2021-11-25T15:22:52.09" personId="{E609BF74-9624-48D1-ADC9-28292B4FD784}" id="{4F86E147-5A6B-474E-A33C-1A5F8B039824}">
    <text>Wider MH works</text>
  </threadedComment>
  <threadedComment ref="W16" dT="2021-10-06T12:49:17.72" personId="{E609BF74-9624-48D1-ADC9-28292B4FD784}" id="{1FA60E69-8F54-4C08-9367-19A37F7F76AF}">
    <text>Would link with cornard river path</text>
  </threadedComment>
  <threadedComment ref="X19" dT="2021-11-24T13:57:00.79" personId="{E609BF74-9624-48D1-ADC9-28292B4FD784}" id="{2121CBCF-7F1C-4083-8B12-4D5E63185554}">
    <text>potential link to Kings Hill / Cornard Road improvements</text>
  </threadedComment>
  <threadedComment ref="X21" dT="2021-11-25T16:35:44.07" personId="{E609BF74-9624-48D1-ADC9-28292B4FD784}" id="{C727909E-6123-411C-9634-AD62E94A269A}">
    <text>Hamilton Road quarter plans</text>
  </threadedComment>
</ThreadedComments>
</file>

<file path=xl/threadedComments/threadedComment2.xml><?xml version="1.0" encoding="utf-8"?>
<ThreadedComments xmlns="http://schemas.microsoft.com/office/spreadsheetml/2018/threadedcomments" xmlns:x="http://schemas.openxmlformats.org/spreadsheetml/2006/main">
  <threadedComment ref="J4" dT="2021-09-30T16:34:56.49" personId="{64BA5063-CE42-450D-A8B5-E6451907A348}" id="{946845F7-3F8D-491A-ACA5-DBDDF2C48A44}">
    <text>using Geography: Middle Super Output Area, Cycling Flows: Route Network LSOA clickable and scenario: government target equality</text>
  </threadedComment>
  <threadedComment ref="J10" dT="2021-11-23T09:29:05.81" personId="{E609BF74-9624-48D1-ADC9-28292B4FD784}" id="{4E013418-E53F-4066-A21F-A593AF31B535}">
    <text>Scores for the North and South sections of Acton Lane respectively (@ 50% of network in PCT) At 90% we see potential for south side of springlands at 6.5 around Stanley Wood Ave. @ 30% Springlands between Acton Lane (N) and Stanley Wood Ave scores 2.29.</text>
  </threadedComment>
  <threadedComment ref="V10" dT="2021-11-23T10:14:47.44" personId="{E609BF74-9624-48D1-ADC9-28292B4FD784}" id="{699E951A-F968-4F44-B6BB-47E0F577D1AE}">
    <text>Based on introducng a footpath connecting Stanley Wood Ave and Acton Lane. Currently culdesac backing onto a field.</text>
  </threadedComment>
  <threadedComment ref="U11" dT="2021-11-24T14:42:27.68" personId="{E609BF74-9624-48D1-ADC9-28292B4FD784}" id="{802B998D-B596-4A82-BA71-55A077C9FD04}">
    <text>Potential to link with Sudbury - Gt Cornard cycle path</text>
  </threadedComment>
  <threadedComment ref="J14" dT="2021-11-29T13:07:35.05" personId="{E609BF74-9624-48D1-ADC9-28292B4FD784}" id="{5A52BD88-5108-4ED7-B77A-9101F0CBA555}">
    <text>PCT @90% of network actually gave theresult 'infinite' based on dividing by zero (baseline figure). Used Strava :-)</text>
  </threadedComment>
  <threadedComment ref="I19" dT="2021-10-06T16:46:31.70" personId="{E609BF74-9624-48D1-ADC9-28292B4FD784}" id="{E163F077-9A1C-42DF-9492-2D4A77CD58B0}">
    <text>Difficult to quantify as they don't specify a route, just a junction</text>
  </threadedComment>
  <threadedComment ref="I19" dT="2021-10-06T16:48:42.12" personId="{E609BF74-9624-48D1-ADC9-28292B4FD784}" id="{BF3C732B-5964-4649-8A03-A4E715A301DB}" parentId="{E163F077-9A1C-42DF-9492-2D4A77CD58B0}">
    <text>Potentially full junction redesign.</text>
  </threadedComment>
  <threadedComment ref="I19" dT="2021-10-15T14:40:16.94" personId="{64BA5063-CE42-450D-A8B5-E6451907A348}" id="{8FCECC58-3A2B-49C4-A927-10BDFFF5CE63}" parentId="{E163F077-9A1C-42DF-9492-2D4A77CD58B0}">
    <text>I've done an estimate based on a mini roundabout installation which is comparable with junction reconfiguration</text>
  </threadedComment>
  <threadedComment ref="U29" dT="2021-11-25T16:58:34.42" personId="{E609BF74-9624-48D1-ADC9-28292B4FD784}" id="{327D73EC-3A3E-4C2F-BCEF-996C3267F772}">
    <text>Market Hill development</text>
  </threadedComment>
  <threadedComment ref="U31" dT="2021-11-26T15:24:22.30" personId="{E609BF74-9624-48D1-ADC9-28292B4FD784}" id="{14464C87-246C-40BF-988F-2FDC0521EE38}">
    <text>Melford Road cycle lane</text>
  </threadedComment>
  <threadedComment ref="J34" dT="2021-11-29T09:11:48.19" personId="{E609BF74-9624-48D1-ADC9-28292B4FD784}" id="{A2337C03-09EB-4204-AA81-2A1FB4866518}">
    <text>@50% network</text>
  </threadedComment>
  <threadedComment ref="Q37" dT="2021-11-29T12:32:59.69" personId="{E609BF74-9624-48D1-ADC9-28292B4FD784}" id="{C275D3D5-F451-4E65-8806-ED18EAC37A88}">
    <text>Unless cheaper option is available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M4" dT="2021-09-30T16:34:56.49" personId="{64BA5063-CE42-450D-A8B5-E6451907A348}" id="{C13E5F70-A5A8-4CDA-B9EE-176AAB43CE47}">
    <text>using Geography: Middle Super Output Area, Cycling Flows: Route Network LSOA clickable and scenario: government target equality</text>
  </threadedComment>
  <threadedComment ref="V17" dT="2021-09-23T13:56:59.34" personId="{6335A9E2-D67B-4A8B-A916-67EFD1CD4616}" id="{DA145155-91D1-4CA6-98E3-B2340AA58854}">
    <text>Potentially a 1, some areas there is limited space to add a path with adequate width.</text>
  </threadedComment>
  <threadedComment ref="G21" dT="2021-11-29T14:00:02.41" personId="{E609BF74-9624-48D1-ADC9-28292B4FD784}" id="{5E3BEE8D-6DFF-4EDB-8ED5-1BDE89BED82D}">
    <text>Looking at original response and Lat/Long location I think they only mean the stretch from the A1214 to Hadleigh Rd.</text>
  </threadedComment>
  <threadedComment ref="I21" dT="2021-11-29T14:06:07.37" personId="{E609BF74-9624-48D1-ADC9-28292B4FD784}" id="{0CCDC9D5-66C5-4BB5-AE18-7C5472262E3C}">
    <text>May be cheaper as some provision is already in place from the new housing development but difficult to tell as google maps is out of date. Off road alternatives may also be cheaper if viable.</text>
  </threadedComment>
  <threadedComment ref="I33" dT="2021-11-29T14:24:36.57" personId="{E609BF74-9624-48D1-ADC9-28292B4FD784}" id="{06F226CD-F5EA-435F-8453-0C0C0BE8FF45}">
    <text>Confused by their reference to Back Lane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3038-0319-442D-82B6-BBB54D296369}">
  <dimension ref="D2:AD37"/>
  <sheetViews>
    <sheetView showGridLine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8.7265625" defaultRowHeight="14" x14ac:dyDescent="0.3"/>
  <cols>
    <col min="1" max="2" width="4.54296875" style="11" customWidth="1"/>
    <col min="3" max="3" width="3.54296875" style="11" customWidth="1"/>
    <col min="4" max="4" width="11.6328125" style="11" customWidth="1"/>
    <col min="5" max="6" width="35.6328125" style="11" customWidth="1"/>
    <col min="7" max="7" width="40.6328125" style="11" customWidth="1"/>
    <col min="8" max="8" width="30.6328125" style="16" customWidth="1"/>
    <col min="9" max="9" width="25.81640625" style="16" customWidth="1"/>
    <col min="10" max="10" width="40.6328125" style="16" customWidth="1"/>
    <col min="11" max="12" width="25.6328125" style="16" customWidth="1"/>
    <col min="13" max="13" width="14.81640625" style="11" customWidth="1"/>
    <col min="14" max="26" width="10.6328125" style="11" customWidth="1"/>
    <col min="27" max="27" width="8.7265625" style="11" customWidth="1"/>
    <col min="28" max="28" width="20.6328125" style="11" customWidth="1"/>
    <col min="29" max="29" width="8.7265625" style="11"/>
    <col min="30" max="30" width="26.81640625" style="11" customWidth="1"/>
    <col min="31" max="16384" width="8.7265625" style="11"/>
  </cols>
  <sheetData>
    <row r="2" spans="4:30" ht="20" x14ac:dyDescent="0.4">
      <c r="D2" s="67" t="s">
        <v>338</v>
      </c>
      <c r="E2" s="67"/>
      <c r="F2" s="67"/>
      <c r="G2" s="67"/>
      <c r="H2" s="67"/>
      <c r="I2" s="67"/>
      <c r="J2" s="67"/>
      <c r="K2" s="67"/>
      <c r="L2" s="67"/>
      <c r="M2" s="67"/>
      <c r="N2" s="67"/>
      <c r="O2" s="67"/>
      <c r="P2" s="67"/>
      <c r="Q2" s="67"/>
      <c r="R2" s="67"/>
      <c r="S2" s="67"/>
      <c r="T2" s="67"/>
      <c r="U2" s="67"/>
      <c r="V2" s="67"/>
      <c r="W2" s="67"/>
      <c r="X2" s="67"/>
      <c r="Y2" s="67"/>
      <c r="Z2" s="67"/>
      <c r="AA2" s="67"/>
      <c r="AB2" s="67"/>
    </row>
    <row r="4" spans="4:30" s="17" customFormat="1" ht="73.5" customHeight="1" x14ac:dyDescent="0.4">
      <c r="D4" s="55" t="s">
        <v>334</v>
      </c>
      <c r="E4" s="56" t="s">
        <v>323</v>
      </c>
      <c r="F4" s="56" t="s">
        <v>335</v>
      </c>
      <c r="G4" s="56" t="s">
        <v>325</v>
      </c>
      <c r="H4" s="57" t="s">
        <v>339</v>
      </c>
      <c r="I4" s="57" t="s">
        <v>340</v>
      </c>
      <c r="J4" s="57" t="s">
        <v>312</v>
      </c>
      <c r="K4" s="57" t="s">
        <v>313</v>
      </c>
      <c r="L4" s="57" t="s">
        <v>314</v>
      </c>
      <c r="M4" s="56" t="s">
        <v>1</v>
      </c>
      <c r="N4" s="56" t="s">
        <v>2</v>
      </c>
      <c r="O4" s="56" t="s">
        <v>3</v>
      </c>
      <c r="P4" s="56" t="s">
        <v>4</v>
      </c>
      <c r="Q4" s="56" t="s">
        <v>5</v>
      </c>
      <c r="R4" s="56" t="s">
        <v>6</v>
      </c>
      <c r="S4" s="56" t="s">
        <v>7</v>
      </c>
      <c r="T4" s="56" t="s">
        <v>8</v>
      </c>
      <c r="U4" s="56" t="s">
        <v>9</v>
      </c>
      <c r="V4" s="56" t="s">
        <v>10</v>
      </c>
      <c r="W4" s="56" t="s">
        <v>11</v>
      </c>
      <c r="X4" s="56" t="s">
        <v>12</v>
      </c>
      <c r="Y4" s="56" t="s">
        <v>13</v>
      </c>
      <c r="Z4" s="56" t="s">
        <v>14</v>
      </c>
      <c r="AA4" s="56" t="s">
        <v>328</v>
      </c>
      <c r="AB4" s="58" t="s">
        <v>329</v>
      </c>
      <c r="AD4" s="54" t="s">
        <v>330</v>
      </c>
    </row>
    <row r="5" spans="4:30" s="17" customFormat="1" ht="107" customHeight="1" x14ac:dyDescent="0.3">
      <c r="D5" s="34" t="s">
        <v>15</v>
      </c>
      <c r="E5" s="35" t="s">
        <v>76</v>
      </c>
      <c r="F5" s="35" t="s">
        <v>77</v>
      </c>
      <c r="G5" s="35" t="s">
        <v>78</v>
      </c>
      <c r="H5" s="31" t="s">
        <v>19</v>
      </c>
      <c r="I5" s="39" t="s">
        <v>343</v>
      </c>
      <c r="J5" s="36">
        <v>0.2</v>
      </c>
      <c r="K5" s="39" t="s">
        <v>316</v>
      </c>
      <c r="L5" s="39" t="s">
        <v>318</v>
      </c>
      <c r="M5" s="28">
        <v>2</v>
      </c>
      <c r="N5" s="29">
        <v>2</v>
      </c>
      <c r="O5" s="29">
        <v>3</v>
      </c>
      <c r="P5" s="29">
        <v>3</v>
      </c>
      <c r="Q5" s="29">
        <v>3</v>
      </c>
      <c r="R5" s="29">
        <v>2</v>
      </c>
      <c r="S5" s="29">
        <v>3</v>
      </c>
      <c r="T5" s="29">
        <v>2</v>
      </c>
      <c r="U5" s="29">
        <v>2</v>
      </c>
      <c r="V5" s="29">
        <v>1</v>
      </c>
      <c r="W5" s="29">
        <v>3</v>
      </c>
      <c r="X5" s="29">
        <v>3</v>
      </c>
      <c r="Y5" s="29">
        <v>2</v>
      </c>
      <c r="Z5" s="29">
        <v>3</v>
      </c>
      <c r="AA5" s="37">
        <f t="shared" ref="AA5:AA23" si="0">SUM(N5:Z5)</f>
        <v>32</v>
      </c>
      <c r="AB5" s="30" t="s">
        <v>79</v>
      </c>
    </row>
    <row r="6" spans="4:30" ht="42" x14ac:dyDescent="0.3">
      <c r="D6" s="34" t="s">
        <v>54</v>
      </c>
      <c r="E6" s="35" t="s">
        <v>80</v>
      </c>
      <c r="F6" s="35" t="s">
        <v>81</v>
      </c>
      <c r="G6" s="35" t="s">
        <v>82</v>
      </c>
      <c r="H6" s="31" t="s">
        <v>19</v>
      </c>
      <c r="I6" s="39">
        <v>12000</v>
      </c>
      <c r="J6" s="40"/>
      <c r="K6" s="39" t="s">
        <v>342</v>
      </c>
      <c r="L6" s="39" t="s">
        <v>319</v>
      </c>
      <c r="M6" s="28">
        <v>1.61</v>
      </c>
      <c r="N6" s="29">
        <v>1</v>
      </c>
      <c r="O6" s="29">
        <v>3</v>
      </c>
      <c r="P6" s="29">
        <v>1</v>
      </c>
      <c r="Q6" s="29">
        <v>3</v>
      </c>
      <c r="R6" s="29">
        <v>3</v>
      </c>
      <c r="S6" s="29">
        <v>3</v>
      </c>
      <c r="T6" s="29">
        <v>3</v>
      </c>
      <c r="U6" s="29">
        <v>2</v>
      </c>
      <c r="V6" s="29">
        <v>2</v>
      </c>
      <c r="W6" s="29">
        <v>2</v>
      </c>
      <c r="X6" s="29">
        <v>3</v>
      </c>
      <c r="Y6" s="29">
        <v>3</v>
      </c>
      <c r="Z6" s="29">
        <v>2</v>
      </c>
      <c r="AA6" s="37">
        <f t="shared" si="0"/>
        <v>31</v>
      </c>
      <c r="AB6" s="30" t="s">
        <v>79</v>
      </c>
    </row>
    <row r="7" spans="4:30" ht="56" x14ac:dyDescent="0.3">
      <c r="D7" s="34" t="s">
        <v>54</v>
      </c>
      <c r="E7" s="35" t="s">
        <v>83</v>
      </c>
      <c r="F7" s="35" t="s">
        <v>84</v>
      </c>
      <c r="G7" s="35" t="s">
        <v>85</v>
      </c>
      <c r="H7" s="31" t="s">
        <v>35</v>
      </c>
      <c r="I7" s="31" t="s">
        <v>86</v>
      </c>
      <c r="J7" s="38"/>
      <c r="K7" s="31" t="s">
        <v>342</v>
      </c>
      <c r="L7" s="31" t="s">
        <v>319</v>
      </c>
      <c r="M7" s="28" t="s">
        <v>53</v>
      </c>
      <c r="N7" s="29">
        <v>2</v>
      </c>
      <c r="O7" s="29">
        <v>3</v>
      </c>
      <c r="P7" s="29">
        <v>1</v>
      </c>
      <c r="Q7" s="29">
        <v>3</v>
      </c>
      <c r="R7" s="29">
        <v>3</v>
      </c>
      <c r="S7" s="29">
        <v>3</v>
      </c>
      <c r="T7" s="29">
        <v>2</v>
      </c>
      <c r="U7" s="29">
        <v>1</v>
      </c>
      <c r="V7" s="29">
        <v>2</v>
      </c>
      <c r="W7" s="29">
        <v>2</v>
      </c>
      <c r="X7" s="29">
        <v>3</v>
      </c>
      <c r="Y7" s="29">
        <v>3</v>
      </c>
      <c r="Z7" s="29">
        <v>3</v>
      </c>
      <c r="AA7" s="37">
        <f t="shared" si="0"/>
        <v>31</v>
      </c>
      <c r="AB7" s="30" t="s">
        <v>79</v>
      </c>
    </row>
    <row r="8" spans="4:30" ht="140" x14ac:dyDescent="0.3">
      <c r="D8" s="34" t="s">
        <v>54</v>
      </c>
      <c r="E8" s="35" t="s">
        <v>87</v>
      </c>
      <c r="F8" s="35" t="s">
        <v>88</v>
      </c>
      <c r="G8" s="31" t="s">
        <v>345</v>
      </c>
      <c r="H8" s="31" t="s">
        <v>19</v>
      </c>
      <c r="I8" s="31" t="s">
        <v>344</v>
      </c>
      <c r="J8" s="38"/>
      <c r="K8" s="31" t="s">
        <v>342</v>
      </c>
      <c r="L8" s="31" t="s">
        <v>318</v>
      </c>
      <c r="M8" s="28">
        <v>2.1</v>
      </c>
      <c r="N8" s="29">
        <v>2</v>
      </c>
      <c r="O8" s="29">
        <v>3</v>
      </c>
      <c r="P8" s="29">
        <v>2</v>
      </c>
      <c r="Q8" s="29">
        <v>3</v>
      </c>
      <c r="R8" s="29">
        <v>3</v>
      </c>
      <c r="S8" s="29">
        <v>2</v>
      </c>
      <c r="T8" s="29">
        <v>3</v>
      </c>
      <c r="U8" s="29">
        <v>3</v>
      </c>
      <c r="V8" s="29">
        <v>1</v>
      </c>
      <c r="W8" s="29">
        <v>2</v>
      </c>
      <c r="X8" s="29">
        <v>2</v>
      </c>
      <c r="Y8" s="29">
        <v>2</v>
      </c>
      <c r="Z8" s="29">
        <v>2</v>
      </c>
      <c r="AA8" s="37">
        <f t="shared" si="0"/>
        <v>30</v>
      </c>
      <c r="AB8" s="30" t="s">
        <v>79</v>
      </c>
    </row>
    <row r="9" spans="4:30" ht="56" x14ac:dyDescent="0.3">
      <c r="D9" s="34" t="s">
        <v>15</v>
      </c>
      <c r="E9" s="35" t="s">
        <v>90</v>
      </c>
      <c r="F9" s="35" t="s">
        <v>91</v>
      </c>
      <c r="G9" s="31" t="s">
        <v>89</v>
      </c>
      <c r="H9" s="31" t="s">
        <v>19</v>
      </c>
      <c r="I9" s="31" t="s">
        <v>92</v>
      </c>
      <c r="J9" s="38"/>
      <c r="K9" s="31" t="s">
        <v>342</v>
      </c>
      <c r="L9" s="31" t="s">
        <v>318</v>
      </c>
      <c r="M9" s="28">
        <v>2.5</v>
      </c>
      <c r="N9" s="29">
        <v>2</v>
      </c>
      <c r="O9" s="29">
        <v>3</v>
      </c>
      <c r="P9" s="29">
        <v>3</v>
      </c>
      <c r="Q9" s="29">
        <v>3</v>
      </c>
      <c r="R9" s="29">
        <v>3</v>
      </c>
      <c r="S9" s="29">
        <v>3</v>
      </c>
      <c r="T9" s="29">
        <v>2</v>
      </c>
      <c r="U9" s="29">
        <v>2</v>
      </c>
      <c r="V9" s="29">
        <v>1</v>
      </c>
      <c r="W9" s="29">
        <v>1</v>
      </c>
      <c r="X9" s="29">
        <v>3</v>
      </c>
      <c r="Y9" s="29">
        <v>2</v>
      </c>
      <c r="Z9" s="29">
        <v>2</v>
      </c>
      <c r="AA9" s="37">
        <f t="shared" si="0"/>
        <v>30</v>
      </c>
      <c r="AB9" s="30" t="s">
        <v>79</v>
      </c>
    </row>
    <row r="10" spans="4:30" ht="28" x14ac:dyDescent="0.3">
      <c r="D10" s="34" t="s">
        <v>15</v>
      </c>
      <c r="E10" s="35" t="s">
        <v>93</v>
      </c>
      <c r="F10" s="35" t="s">
        <v>94</v>
      </c>
      <c r="G10" s="31" t="s">
        <v>89</v>
      </c>
      <c r="H10" s="31" t="s">
        <v>19</v>
      </c>
      <c r="I10" s="39">
        <v>6000</v>
      </c>
      <c r="J10" s="40"/>
      <c r="K10" s="39" t="s">
        <v>342</v>
      </c>
      <c r="L10" s="39" t="s">
        <v>318</v>
      </c>
      <c r="M10" s="28">
        <v>2.1</v>
      </c>
      <c r="N10" s="29">
        <v>2</v>
      </c>
      <c r="O10" s="29">
        <v>2</v>
      </c>
      <c r="P10" s="29">
        <v>3</v>
      </c>
      <c r="Q10" s="29">
        <v>3</v>
      </c>
      <c r="R10" s="29">
        <v>3</v>
      </c>
      <c r="S10" s="29">
        <v>2</v>
      </c>
      <c r="T10" s="29">
        <v>3</v>
      </c>
      <c r="U10" s="29">
        <v>2</v>
      </c>
      <c r="V10" s="29">
        <v>1</v>
      </c>
      <c r="W10" s="29">
        <v>2</v>
      </c>
      <c r="X10" s="29">
        <v>2</v>
      </c>
      <c r="Y10" s="29">
        <v>2</v>
      </c>
      <c r="Z10" s="29">
        <v>2</v>
      </c>
      <c r="AA10" s="37">
        <f t="shared" si="0"/>
        <v>29</v>
      </c>
      <c r="AB10" s="30" t="s">
        <v>79</v>
      </c>
    </row>
    <row r="11" spans="4:30" ht="42" x14ac:dyDescent="0.3">
      <c r="D11" s="34" t="s">
        <v>15</v>
      </c>
      <c r="E11" s="35" t="s">
        <v>32</v>
      </c>
      <c r="F11" s="35" t="s">
        <v>33</v>
      </c>
      <c r="G11" s="35" t="s">
        <v>34</v>
      </c>
      <c r="H11" s="31" t="s">
        <v>35</v>
      </c>
      <c r="I11" s="31" t="s">
        <v>36</v>
      </c>
      <c r="J11" s="36">
        <v>0.05</v>
      </c>
      <c r="K11" s="31" t="s">
        <v>342</v>
      </c>
      <c r="L11" s="31" t="s">
        <v>319</v>
      </c>
      <c r="M11" s="28" t="s">
        <v>37</v>
      </c>
      <c r="N11" s="29">
        <v>2</v>
      </c>
      <c r="O11" s="29">
        <v>1</v>
      </c>
      <c r="P11" s="29">
        <v>1</v>
      </c>
      <c r="Q11" s="29">
        <v>3</v>
      </c>
      <c r="R11" s="29">
        <v>1</v>
      </c>
      <c r="S11" s="29">
        <v>2</v>
      </c>
      <c r="T11" s="29">
        <v>3</v>
      </c>
      <c r="U11" s="29">
        <v>3</v>
      </c>
      <c r="V11" s="29">
        <v>3</v>
      </c>
      <c r="W11" s="29">
        <v>1</v>
      </c>
      <c r="X11" s="29">
        <v>3</v>
      </c>
      <c r="Y11" s="29">
        <v>3</v>
      </c>
      <c r="Z11" s="29">
        <v>2</v>
      </c>
      <c r="AA11" s="37">
        <f t="shared" si="0"/>
        <v>28</v>
      </c>
      <c r="AB11" s="30" t="s">
        <v>38</v>
      </c>
    </row>
    <row r="12" spans="4:30" ht="70" x14ac:dyDescent="0.3">
      <c r="D12" s="34" t="s">
        <v>0</v>
      </c>
      <c r="E12" s="35" t="s">
        <v>39</v>
      </c>
      <c r="F12" s="35" t="s">
        <v>40</v>
      </c>
      <c r="G12" s="35" t="s">
        <v>41</v>
      </c>
      <c r="H12" s="31" t="s">
        <v>19</v>
      </c>
      <c r="I12" s="31" t="s">
        <v>42</v>
      </c>
      <c r="J12" s="38"/>
      <c r="K12" s="31" t="s">
        <v>342</v>
      </c>
      <c r="L12" s="31" t="s">
        <v>319</v>
      </c>
      <c r="M12" s="28" t="s">
        <v>43</v>
      </c>
      <c r="N12" s="29">
        <v>3</v>
      </c>
      <c r="O12" s="29">
        <v>1</v>
      </c>
      <c r="P12" s="29">
        <v>3</v>
      </c>
      <c r="Q12" s="29">
        <v>1</v>
      </c>
      <c r="R12" s="29">
        <v>1</v>
      </c>
      <c r="S12" s="29">
        <v>1</v>
      </c>
      <c r="T12" s="29">
        <v>3</v>
      </c>
      <c r="U12" s="29">
        <v>3</v>
      </c>
      <c r="V12" s="29">
        <v>3</v>
      </c>
      <c r="W12" s="29">
        <v>1</v>
      </c>
      <c r="X12" s="29">
        <v>3</v>
      </c>
      <c r="Y12" s="29">
        <v>3</v>
      </c>
      <c r="Z12" s="29">
        <v>2</v>
      </c>
      <c r="AA12" s="37">
        <f t="shared" si="0"/>
        <v>28</v>
      </c>
      <c r="AB12" s="30" t="s">
        <v>38</v>
      </c>
    </row>
    <row r="13" spans="4:30" ht="56" x14ac:dyDescent="0.3">
      <c r="D13" s="34" t="s">
        <v>15</v>
      </c>
      <c r="E13" s="35" t="s">
        <v>16</v>
      </c>
      <c r="F13" s="35" t="s">
        <v>17</v>
      </c>
      <c r="G13" s="35" t="s">
        <v>18</v>
      </c>
      <c r="H13" s="31" t="s">
        <v>19</v>
      </c>
      <c r="I13" s="31" t="s">
        <v>20</v>
      </c>
      <c r="J13" s="36">
        <v>0.1</v>
      </c>
      <c r="K13" s="31" t="s">
        <v>333</v>
      </c>
      <c r="L13" s="31" t="s">
        <v>319</v>
      </c>
      <c r="M13" s="28" t="s">
        <v>21</v>
      </c>
      <c r="N13" s="29">
        <v>2</v>
      </c>
      <c r="O13" s="29">
        <v>1</v>
      </c>
      <c r="P13" s="29">
        <v>2</v>
      </c>
      <c r="Q13" s="29">
        <v>2</v>
      </c>
      <c r="R13" s="29">
        <v>1</v>
      </c>
      <c r="S13" s="29">
        <v>1</v>
      </c>
      <c r="T13" s="29">
        <v>3</v>
      </c>
      <c r="U13" s="29">
        <v>3</v>
      </c>
      <c r="V13" s="29">
        <v>3</v>
      </c>
      <c r="W13" s="29">
        <v>1</v>
      </c>
      <c r="X13" s="29">
        <v>3</v>
      </c>
      <c r="Y13" s="29">
        <v>3</v>
      </c>
      <c r="Z13" s="29">
        <v>2</v>
      </c>
      <c r="AA13" s="37">
        <f t="shared" si="0"/>
        <v>27</v>
      </c>
      <c r="AB13" s="30" t="s">
        <v>22</v>
      </c>
    </row>
    <row r="14" spans="4:30" ht="56" x14ac:dyDescent="0.3">
      <c r="D14" s="34" t="s">
        <v>15</v>
      </c>
      <c r="E14" s="35" t="s">
        <v>23</v>
      </c>
      <c r="F14" s="35" t="s">
        <v>24</v>
      </c>
      <c r="G14" s="31" t="s">
        <v>25</v>
      </c>
      <c r="H14" s="31" t="s">
        <v>19</v>
      </c>
      <c r="I14" s="31" t="s">
        <v>26</v>
      </c>
      <c r="J14" s="36">
        <v>0</v>
      </c>
      <c r="K14" s="31" t="s">
        <v>342</v>
      </c>
      <c r="L14" s="31" t="s">
        <v>318</v>
      </c>
      <c r="M14" s="28" t="s">
        <v>27</v>
      </c>
      <c r="N14" s="29">
        <v>2</v>
      </c>
      <c r="O14" s="29">
        <v>3</v>
      </c>
      <c r="P14" s="29">
        <v>2</v>
      </c>
      <c r="Q14" s="29">
        <v>3</v>
      </c>
      <c r="R14" s="29">
        <v>3</v>
      </c>
      <c r="S14" s="29">
        <v>2</v>
      </c>
      <c r="T14" s="29">
        <v>2</v>
      </c>
      <c r="U14" s="29">
        <v>2</v>
      </c>
      <c r="V14" s="29">
        <v>1</v>
      </c>
      <c r="W14" s="29">
        <v>2</v>
      </c>
      <c r="X14" s="29">
        <v>1</v>
      </c>
      <c r="Y14" s="29">
        <v>1</v>
      </c>
      <c r="Z14" s="29">
        <v>2</v>
      </c>
      <c r="AA14" s="37">
        <f t="shared" si="0"/>
        <v>26</v>
      </c>
      <c r="AB14" s="30" t="s">
        <v>22</v>
      </c>
    </row>
    <row r="15" spans="4:30" ht="28" x14ac:dyDescent="0.3">
      <c r="D15" s="34" t="s">
        <v>28</v>
      </c>
      <c r="E15" s="35" t="s">
        <v>23</v>
      </c>
      <c r="F15" s="31" t="s">
        <v>29</v>
      </c>
      <c r="G15" s="31" t="s">
        <v>30</v>
      </c>
      <c r="H15" s="31" t="s">
        <v>19</v>
      </c>
      <c r="I15" s="31" t="s">
        <v>31</v>
      </c>
      <c r="J15" s="36">
        <v>0</v>
      </c>
      <c r="K15" s="31" t="s">
        <v>342</v>
      </c>
      <c r="L15" s="31" t="s">
        <v>319</v>
      </c>
      <c r="M15" s="28">
        <v>2.81</v>
      </c>
      <c r="N15" s="29">
        <v>2</v>
      </c>
      <c r="O15" s="29">
        <v>1</v>
      </c>
      <c r="P15" s="29">
        <v>1</v>
      </c>
      <c r="Q15" s="29">
        <v>3</v>
      </c>
      <c r="R15" s="29">
        <v>3</v>
      </c>
      <c r="S15" s="29">
        <v>1</v>
      </c>
      <c r="T15" s="29">
        <v>2</v>
      </c>
      <c r="U15" s="29">
        <v>3</v>
      </c>
      <c r="V15" s="29">
        <v>2</v>
      </c>
      <c r="W15" s="29">
        <v>1</v>
      </c>
      <c r="X15" s="29">
        <v>3</v>
      </c>
      <c r="Y15" s="29">
        <v>3</v>
      </c>
      <c r="Z15" s="29">
        <v>1</v>
      </c>
      <c r="AA15" s="37">
        <f t="shared" si="0"/>
        <v>26</v>
      </c>
      <c r="AB15" s="30" t="s">
        <v>22</v>
      </c>
    </row>
    <row r="16" spans="4:30" ht="28" x14ac:dyDescent="0.3">
      <c r="D16" s="34" t="s">
        <v>44</v>
      </c>
      <c r="E16" s="35" t="s">
        <v>45</v>
      </c>
      <c r="F16" s="35" t="s">
        <v>46</v>
      </c>
      <c r="G16" s="35" t="s">
        <v>47</v>
      </c>
      <c r="H16" s="31" t="s">
        <v>19</v>
      </c>
      <c r="I16" s="39">
        <v>675000</v>
      </c>
      <c r="J16" s="40"/>
      <c r="K16" s="39" t="s">
        <v>342</v>
      </c>
      <c r="L16" s="39" t="s">
        <v>319</v>
      </c>
      <c r="M16" s="28" t="s">
        <v>37</v>
      </c>
      <c r="N16" s="29">
        <v>1</v>
      </c>
      <c r="O16" s="29">
        <v>1</v>
      </c>
      <c r="P16" s="29">
        <v>3</v>
      </c>
      <c r="Q16" s="29">
        <v>3</v>
      </c>
      <c r="R16" s="29">
        <v>3</v>
      </c>
      <c r="S16" s="29">
        <v>3</v>
      </c>
      <c r="T16" s="29">
        <v>2</v>
      </c>
      <c r="U16" s="29">
        <v>1</v>
      </c>
      <c r="V16" s="29">
        <v>1</v>
      </c>
      <c r="W16" s="29">
        <v>2</v>
      </c>
      <c r="X16" s="29">
        <v>3</v>
      </c>
      <c r="Y16" s="29">
        <v>2</v>
      </c>
      <c r="Z16" s="29">
        <v>1</v>
      </c>
      <c r="AA16" s="37">
        <f t="shared" si="0"/>
        <v>26</v>
      </c>
      <c r="AB16" s="30" t="s">
        <v>38</v>
      </c>
    </row>
    <row r="17" spans="4:28" ht="42" x14ac:dyDescent="0.3">
      <c r="D17" s="34" t="s">
        <v>28</v>
      </c>
      <c r="E17" s="35" t="s">
        <v>356</v>
      </c>
      <c r="F17" s="35" t="s">
        <v>357</v>
      </c>
      <c r="G17" s="35" t="s">
        <v>358</v>
      </c>
      <c r="H17" s="31" t="s">
        <v>74</v>
      </c>
      <c r="I17" s="39">
        <v>9600</v>
      </c>
      <c r="J17" s="36">
        <v>0.3</v>
      </c>
      <c r="K17" s="31" t="s">
        <v>359</v>
      </c>
      <c r="L17" s="31" t="s">
        <v>319</v>
      </c>
      <c r="M17" s="28" t="s">
        <v>53</v>
      </c>
      <c r="N17" s="29">
        <v>1</v>
      </c>
      <c r="O17" s="29">
        <v>1</v>
      </c>
      <c r="P17" s="29">
        <v>1</v>
      </c>
      <c r="Q17" s="29">
        <v>1</v>
      </c>
      <c r="R17" s="29">
        <v>1</v>
      </c>
      <c r="S17" s="29">
        <v>2</v>
      </c>
      <c r="T17" s="29">
        <v>3</v>
      </c>
      <c r="U17" s="29">
        <v>3</v>
      </c>
      <c r="V17" s="29">
        <v>3</v>
      </c>
      <c r="W17" s="29">
        <v>1</v>
      </c>
      <c r="X17" s="29">
        <v>3</v>
      </c>
      <c r="Y17" s="29">
        <v>3</v>
      </c>
      <c r="Z17" s="29">
        <v>3</v>
      </c>
      <c r="AA17" s="37">
        <f t="shared" ref="AA17" si="1">SUM(N17:Z17)</f>
        <v>26</v>
      </c>
      <c r="AB17" s="30" t="s">
        <v>38</v>
      </c>
    </row>
    <row r="18" spans="4:28" ht="28" x14ac:dyDescent="0.3">
      <c r="D18" s="34" t="s">
        <v>48</v>
      </c>
      <c r="E18" s="35" t="s">
        <v>49</v>
      </c>
      <c r="F18" s="35" t="s">
        <v>50</v>
      </c>
      <c r="G18" s="35" t="s">
        <v>51</v>
      </c>
      <c r="H18" s="31" t="s">
        <v>52</v>
      </c>
      <c r="I18" s="39">
        <v>18000</v>
      </c>
      <c r="J18" s="40"/>
      <c r="K18" s="39" t="s">
        <v>342</v>
      </c>
      <c r="L18" s="39" t="s">
        <v>319</v>
      </c>
      <c r="M18" s="28" t="s">
        <v>53</v>
      </c>
      <c r="N18" s="29">
        <v>2</v>
      </c>
      <c r="O18" s="29">
        <v>2</v>
      </c>
      <c r="P18" s="29">
        <v>1</v>
      </c>
      <c r="Q18" s="29">
        <v>2</v>
      </c>
      <c r="R18" s="29">
        <v>1</v>
      </c>
      <c r="S18" s="29">
        <v>3</v>
      </c>
      <c r="T18" s="29">
        <v>2</v>
      </c>
      <c r="U18" s="29">
        <v>2</v>
      </c>
      <c r="V18" s="29">
        <v>3</v>
      </c>
      <c r="W18" s="29">
        <v>1</v>
      </c>
      <c r="X18" s="29">
        <v>3</v>
      </c>
      <c r="Y18" s="29">
        <v>3</v>
      </c>
      <c r="Z18" s="29">
        <v>1</v>
      </c>
      <c r="AA18" s="37">
        <f t="shared" si="0"/>
        <v>26</v>
      </c>
      <c r="AB18" s="30" t="s">
        <v>38</v>
      </c>
    </row>
    <row r="19" spans="4:28" ht="42" x14ac:dyDescent="0.3">
      <c r="D19" s="34" t="s">
        <v>54</v>
      </c>
      <c r="E19" s="35" t="s">
        <v>55</v>
      </c>
      <c r="F19" s="35" t="s">
        <v>56</v>
      </c>
      <c r="G19" s="31" t="s">
        <v>57</v>
      </c>
      <c r="H19" s="31" t="s">
        <v>19</v>
      </c>
      <c r="I19" s="31" t="s">
        <v>58</v>
      </c>
      <c r="J19" s="36">
        <v>0.05</v>
      </c>
      <c r="K19" s="31" t="s">
        <v>333</v>
      </c>
      <c r="L19" s="31" t="s">
        <v>319</v>
      </c>
      <c r="M19" s="28">
        <v>2.1</v>
      </c>
      <c r="N19" s="29">
        <v>2</v>
      </c>
      <c r="O19" s="29">
        <v>2</v>
      </c>
      <c r="P19" s="29">
        <v>1</v>
      </c>
      <c r="Q19" s="29">
        <v>3</v>
      </c>
      <c r="R19" s="29">
        <v>3</v>
      </c>
      <c r="S19" s="29">
        <v>2</v>
      </c>
      <c r="T19" s="29">
        <v>2</v>
      </c>
      <c r="U19" s="29">
        <v>1</v>
      </c>
      <c r="V19" s="29">
        <v>1</v>
      </c>
      <c r="W19" s="29">
        <v>3</v>
      </c>
      <c r="X19" s="29">
        <v>1</v>
      </c>
      <c r="Y19" s="29">
        <v>2</v>
      </c>
      <c r="Z19" s="29">
        <v>2</v>
      </c>
      <c r="AA19" s="37">
        <f t="shared" si="0"/>
        <v>25</v>
      </c>
      <c r="AB19" s="30" t="s">
        <v>38</v>
      </c>
    </row>
    <row r="20" spans="4:28" ht="56" x14ac:dyDescent="0.3">
      <c r="D20" s="34" t="s">
        <v>54</v>
      </c>
      <c r="E20" s="35" t="s">
        <v>59</v>
      </c>
      <c r="F20" s="35" t="s">
        <v>60</v>
      </c>
      <c r="G20" s="35" t="s">
        <v>61</v>
      </c>
      <c r="H20" s="31" t="s">
        <v>52</v>
      </c>
      <c r="I20" s="31" t="s">
        <v>62</v>
      </c>
      <c r="J20" s="38"/>
      <c r="K20" s="31" t="s">
        <v>342</v>
      </c>
      <c r="L20" s="31" t="s">
        <v>319</v>
      </c>
      <c r="M20" s="28">
        <v>3.5</v>
      </c>
      <c r="N20" s="29">
        <v>2</v>
      </c>
      <c r="O20" s="29">
        <v>1</v>
      </c>
      <c r="P20" s="29">
        <v>2</v>
      </c>
      <c r="Q20" s="29">
        <v>2</v>
      </c>
      <c r="R20" s="29">
        <v>1</v>
      </c>
      <c r="S20" s="29">
        <v>1</v>
      </c>
      <c r="T20" s="29">
        <v>2</v>
      </c>
      <c r="U20" s="29">
        <v>1</v>
      </c>
      <c r="V20" s="29">
        <v>2</v>
      </c>
      <c r="W20" s="29">
        <v>3</v>
      </c>
      <c r="X20" s="29">
        <v>3</v>
      </c>
      <c r="Y20" s="29">
        <v>2</v>
      </c>
      <c r="Z20" s="29">
        <v>3</v>
      </c>
      <c r="AA20" s="37">
        <f t="shared" si="0"/>
        <v>25</v>
      </c>
      <c r="AB20" s="30" t="s">
        <v>38</v>
      </c>
    </row>
    <row r="21" spans="4:28" ht="28" x14ac:dyDescent="0.3">
      <c r="D21" s="34" t="s">
        <v>15</v>
      </c>
      <c r="E21" s="35" t="s">
        <v>63</v>
      </c>
      <c r="F21" s="35" t="s">
        <v>64</v>
      </c>
      <c r="G21" s="31" t="s">
        <v>65</v>
      </c>
      <c r="H21" s="31" t="s">
        <v>19</v>
      </c>
      <c r="I21" s="31" t="s">
        <v>66</v>
      </c>
      <c r="J21" s="36">
        <v>0.05</v>
      </c>
      <c r="K21" s="31" t="s">
        <v>316</v>
      </c>
      <c r="L21" s="31" t="s">
        <v>319</v>
      </c>
      <c r="M21" s="28">
        <v>1.83</v>
      </c>
      <c r="N21" s="29">
        <v>1</v>
      </c>
      <c r="O21" s="29">
        <v>1</v>
      </c>
      <c r="P21" s="29">
        <v>3</v>
      </c>
      <c r="Q21" s="29">
        <v>3</v>
      </c>
      <c r="R21" s="29">
        <v>3</v>
      </c>
      <c r="S21" s="29">
        <v>1</v>
      </c>
      <c r="T21" s="29">
        <v>1</v>
      </c>
      <c r="U21" s="29">
        <v>2</v>
      </c>
      <c r="V21" s="29">
        <v>1</v>
      </c>
      <c r="W21" s="29">
        <v>1</v>
      </c>
      <c r="X21" s="29">
        <v>1</v>
      </c>
      <c r="Y21" s="29">
        <v>2</v>
      </c>
      <c r="Z21" s="29">
        <v>2</v>
      </c>
      <c r="AA21" s="37">
        <f t="shared" si="0"/>
        <v>22</v>
      </c>
      <c r="AB21" s="30" t="s">
        <v>38</v>
      </c>
    </row>
    <row r="22" spans="4:28" ht="42" x14ac:dyDescent="0.3">
      <c r="D22" s="34" t="s">
        <v>15</v>
      </c>
      <c r="E22" s="35" t="s">
        <v>67</v>
      </c>
      <c r="F22" s="35" t="s">
        <v>68</v>
      </c>
      <c r="G22" s="31" t="s">
        <v>69</v>
      </c>
      <c r="H22" s="31" t="s">
        <v>52</v>
      </c>
      <c r="I22" s="31" t="s">
        <v>70</v>
      </c>
      <c r="J22" s="38"/>
      <c r="K22" s="31" t="s">
        <v>342</v>
      </c>
      <c r="L22" s="31" t="s">
        <v>319</v>
      </c>
      <c r="M22" s="28" t="s">
        <v>53</v>
      </c>
      <c r="N22" s="29">
        <v>1</v>
      </c>
      <c r="O22" s="29">
        <v>1</v>
      </c>
      <c r="P22" s="29">
        <v>1</v>
      </c>
      <c r="Q22" s="29">
        <v>2</v>
      </c>
      <c r="R22" s="29">
        <v>2</v>
      </c>
      <c r="S22" s="29">
        <v>1</v>
      </c>
      <c r="T22" s="29">
        <v>2</v>
      </c>
      <c r="U22" s="29">
        <v>1</v>
      </c>
      <c r="V22" s="29">
        <v>2</v>
      </c>
      <c r="W22" s="29">
        <v>1</v>
      </c>
      <c r="X22" s="29">
        <v>3</v>
      </c>
      <c r="Y22" s="29">
        <v>3</v>
      </c>
      <c r="Z22" s="29">
        <v>2</v>
      </c>
      <c r="AA22" s="37">
        <f t="shared" si="0"/>
        <v>22</v>
      </c>
      <c r="AB22" s="30" t="s">
        <v>38</v>
      </c>
    </row>
    <row r="23" spans="4:28" ht="42" x14ac:dyDescent="0.3">
      <c r="D23" s="34" t="s">
        <v>48</v>
      </c>
      <c r="E23" s="35" t="s">
        <v>71</v>
      </c>
      <c r="F23" s="35" t="s">
        <v>72</v>
      </c>
      <c r="G23" s="35" t="s">
        <v>73</v>
      </c>
      <c r="H23" s="31" t="s">
        <v>74</v>
      </c>
      <c r="I23" s="31" t="s">
        <v>75</v>
      </c>
      <c r="J23" s="38"/>
      <c r="K23" s="31" t="s">
        <v>342</v>
      </c>
      <c r="L23" s="31" t="s">
        <v>319</v>
      </c>
      <c r="M23" s="28" t="s">
        <v>53</v>
      </c>
      <c r="N23" s="29">
        <v>1</v>
      </c>
      <c r="O23" s="29">
        <v>1</v>
      </c>
      <c r="P23" s="29">
        <v>1</v>
      </c>
      <c r="Q23" s="29">
        <v>2</v>
      </c>
      <c r="R23" s="29">
        <v>1</v>
      </c>
      <c r="S23" s="29">
        <v>1</v>
      </c>
      <c r="T23" s="29">
        <v>1</v>
      </c>
      <c r="U23" s="29">
        <v>2</v>
      </c>
      <c r="V23" s="29">
        <v>3</v>
      </c>
      <c r="W23" s="29">
        <v>1</v>
      </c>
      <c r="X23" s="29">
        <v>3</v>
      </c>
      <c r="Y23" s="29">
        <v>3</v>
      </c>
      <c r="Z23" s="29">
        <v>1</v>
      </c>
      <c r="AA23" s="37">
        <f t="shared" si="0"/>
        <v>21</v>
      </c>
      <c r="AB23" s="30" t="s">
        <v>38</v>
      </c>
    </row>
    <row r="24" spans="4:28" x14ac:dyDescent="0.3">
      <c r="D24" s="34"/>
      <c r="E24" s="35"/>
      <c r="F24" s="35"/>
      <c r="G24" s="35"/>
      <c r="H24" s="31"/>
      <c r="I24" s="32" t="s">
        <v>337</v>
      </c>
      <c r="J24" s="33">
        <f>AVERAGE(J4:J22)</f>
        <v>9.375E-2</v>
      </c>
      <c r="K24" s="31"/>
      <c r="L24" s="31"/>
      <c r="M24" s="31"/>
      <c r="N24" s="31"/>
      <c r="O24" s="31"/>
      <c r="P24" s="31"/>
      <c r="Q24" s="31"/>
      <c r="R24" s="31"/>
      <c r="S24" s="31"/>
      <c r="T24" s="31"/>
      <c r="U24" s="31"/>
      <c r="V24" s="31"/>
      <c r="W24" s="31"/>
      <c r="X24" s="31"/>
      <c r="Y24" s="31"/>
      <c r="Z24" s="31"/>
      <c r="AA24" s="31"/>
      <c r="AB24" s="31"/>
    </row>
    <row r="25" spans="4:28" ht="23" customHeight="1" x14ac:dyDescent="0.3">
      <c r="H25" s="11"/>
      <c r="I25" s="11"/>
      <c r="J25" s="11"/>
      <c r="K25" s="11"/>
      <c r="L25" s="11"/>
    </row>
    <row r="26" spans="4:28" x14ac:dyDescent="0.3">
      <c r="H26" s="11"/>
      <c r="I26" s="11"/>
      <c r="J26" s="11"/>
      <c r="K26" s="11"/>
      <c r="L26" s="11"/>
    </row>
    <row r="27" spans="4:28" x14ac:dyDescent="0.3">
      <c r="H27" s="11"/>
      <c r="I27" s="11"/>
      <c r="J27" s="11"/>
      <c r="K27" s="11"/>
      <c r="L27" s="11"/>
    </row>
    <row r="28" spans="4:28" x14ac:dyDescent="0.3">
      <c r="H28" s="11"/>
      <c r="I28" s="11"/>
      <c r="J28" s="11"/>
      <c r="K28" s="11"/>
      <c r="L28" s="11"/>
    </row>
    <row r="29" spans="4:28" x14ac:dyDescent="0.3">
      <c r="H29" s="11"/>
      <c r="I29" s="11"/>
      <c r="J29" s="11"/>
      <c r="K29" s="11"/>
      <c r="L29" s="11"/>
    </row>
    <row r="30" spans="4:28" x14ac:dyDescent="0.3">
      <c r="H30" s="11"/>
      <c r="I30" s="11"/>
      <c r="J30" s="11"/>
      <c r="K30" s="11"/>
      <c r="L30" s="11"/>
    </row>
    <row r="31" spans="4:28" x14ac:dyDescent="0.3">
      <c r="H31" s="11"/>
      <c r="I31" s="11"/>
      <c r="J31" s="11"/>
      <c r="K31" s="11"/>
      <c r="L31" s="11"/>
    </row>
    <row r="32" spans="4:28" x14ac:dyDescent="0.3">
      <c r="J32" s="27"/>
    </row>
    <row r="33" spans="10:10" x14ac:dyDescent="0.3">
      <c r="J33" s="27"/>
    </row>
    <row r="34" spans="10:10" x14ac:dyDescent="0.3">
      <c r="J34" s="27"/>
    </row>
    <row r="35" spans="10:10" x14ac:dyDescent="0.3">
      <c r="J35" s="27"/>
    </row>
    <row r="36" spans="10:10" x14ac:dyDescent="0.3">
      <c r="J36" s="27"/>
    </row>
    <row r="37" spans="10:10" x14ac:dyDescent="0.3">
      <c r="J37" s="27"/>
    </row>
  </sheetData>
  <sortState xmlns:xlrd2="http://schemas.microsoft.com/office/spreadsheetml/2017/richdata2" ref="D5:AB25">
    <sortCondition descending="1" ref="AA5:AA25"/>
  </sortState>
  <mergeCells count="1">
    <mergeCell ref="D2:AB2"/>
  </mergeCells>
  <conditionalFormatting sqref="D5:D24">
    <cfRule type="containsText" dxfId="24" priority="16" operator="containsText" text="Walking &amp; Cycling">
      <formula>NOT(ISERROR(SEARCH("Walking &amp; Cycling",D5)))</formula>
    </cfRule>
    <cfRule type="containsText" dxfId="23" priority="17" operator="containsText" text="Cycling">
      <formula>NOT(ISERROR(SEARCH("Cycling",D5)))</formula>
    </cfRule>
    <cfRule type="containsText" dxfId="22" priority="18" operator="containsText" text="Walking">
      <formula>NOT(ISERROR(SEARCH("Walking",D5)))</formula>
    </cfRule>
  </conditionalFormatting>
  <conditionalFormatting sqref="H5:H24">
    <cfRule type="containsText" dxfId="21" priority="13" operator="containsText" text="Rights of Way and/or Transport Strategy">
      <formula>NOT(ISERROR(SEARCH("Rights of Way and/or Transport Strategy",H5)))</formula>
    </cfRule>
    <cfRule type="containsText" dxfId="20" priority="14" operator="containsText" text="Rights of Way">
      <formula>NOT(ISERROR(SEARCH("Rights of Way",H5)))</formula>
    </cfRule>
    <cfRule type="containsText" dxfId="19" priority="15" operator="containsText" text="Transport Strategy">
      <formula>NOT(ISERROR(SEARCH("Transport Strategy",H5)))</formula>
    </cfRule>
  </conditionalFormatting>
  <conditionalFormatting sqref="J5:J24">
    <cfRule type="dataBar" priority="4">
      <dataBar>
        <cfvo type="num" val="0"/>
        <cfvo type="num" val="1"/>
        <color theme="9" tint="-0.249977111117893"/>
      </dataBar>
      <extLst>
        <ext xmlns:x14="http://schemas.microsoft.com/office/spreadsheetml/2009/9/main" uri="{B025F937-C7B1-47D3-B67F-A62EFF666E3E}">
          <x14:id>{9810B102-0ECB-45BF-AF43-79E3A9F8BD91}</x14:id>
        </ext>
      </extLst>
    </cfRule>
    <cfRule type="dataBar" priority="5">
      <dataBar>
        <cfvo type="min"/>
        <cfvo type="max"/>
        <color theme="9" tint="-0.249977111117893"/>
      </dataBar>
      <extLst>
        <ext xmlns:x14="http://schemas.microsoft.com/office/spreadsheetml/2009/9/main" uri="{B025F937-C7B1-47D3-B67F-A62EFF666E3E}">
          <x14:id>{F17911A4-5010-4CC4-BB1C-EBC2D4523369}</x14:id>
        </ext>
      </extLst>
    </cfRule>
    <cfRule type="dataBar" priority="6">
      <dataBar>
        <cfvo type="min"/>
        <cfvo type="max"/>
        <color theme="9" tint="0.39997558519241921"/>
      </dataBar>
      <extLst>
        <ext xmlns:x14="http://schemas.microsoft.com/office/spreadsheetml/2009/9/main" uri="{B025F937-C7B1-47D3-B67F-A62EFF666E3E}">
          <x14:id>{07D12C6D-3D64-4F7B-B5AD-84C3C13291E6}</x14:id>
        </ext>
      </extLst>
    </cfRule>
    <cfRule type="dataBar" priority="7">
      <dataBar>
        <cfvo type="min"/>
        <cfvo type="max"/>
        <color theme="9" tint="-0.249977111117893"/>
      </dataBar>
      <extLst>
        <ext xmlns:x14="http://schemas.microsoft.com/office/spreadsheetml/2009/9/main" uri="{B025F937-C7B1-47D3-B67F-A62EFF666E3E}">
          <x14:id>{990974D2-53B0-4411-996E-B27654EDF3D4}</x14:id>
        </ext>
      </extLst>
    </cfRule>
    <cfRule type="dataBar" priority="8">
      <dataBar>
        <cfvo type="min"/>
        <cfvo type="max"/>
        <color theme="9" tint="0.39997558519241921"/>
      </dataBar>
      <extLst>
        <ext xmlns:x14="http://schemas.microsoft.com/office/spreadsheetml/2009/9/main" uri="{B025F937-C7B1-47D3-B67F-A62EFF666E3E}">
          <x14:id>{1E0DC429-52EC-47AF-999E-C3FCE96ABE03}</x14:id>
        </ext>
      </extLst>
    </cfRule>
    <cfRule type="dataBar" priority="9">
      <dataBar>
        <cfvo type="min"/>
        <cfvo type="max"/>
        <color theme="9" tint="-0.249977111117893"/>
      </dataBar>
      <extLst>
        <ext xmlns:x14="http://schemas.microsoft.com/office/spreadsheetml/2009/9/main" uri="{B025F937-C7B1-47D3-B67F-A62EFF666E3E}">
          <x14:id>{EA51C844-A0C3-4970-A021-401AE8D4DB2D}</x14:id>
        </ext>
      </extLst>
    </cfRule>
    <cfRule type="dataBar" priority="10">
      <dataBar>
        <cfvo type="num" val="0"/>
        <cfvo type="num" val="1"/>
        <color rgb="FF63C384"/>
      </dataBar>
      <extLst>
        <ext xmlns:x14="http://schemas.microsoft.com/office/spreadsheetml/2009/9/main" uri="{B025F937-C7B1-47D3-B67F-A62EFF666E3E}">
          <x14:id>{A011669D-315A-4901-8D6B-3422875FC62C}</x14:id>
        </ext>
      </extLst>
    </cfRule>
    <cfRule type="dataBar" priority="20">
      <dataBar>
        <cfvo type="num" val="0"/>
        <cfvo type="num" val="100"/>
        <color rgb="FF638EC6"/>
      </dataBar>
      <extLst>
        <ext xmlns:x14="http://schemas.microsoft.com/office/spreadsheetml/2009/9/main" uri="{B025F937-C7B1-47D3-B67F-A62EFF666E3E}">
          <x14:id>{4320004F-8382-41E9-901B-32D6B9D4A225}</x14:id>
        </ext>
      </extLst>
    </cfRule>
  </conditionalFormatting>
  <conditionalFormatting sqref="K24:AB24">
    <cfRule type="containsText" dxfId="18" priority="1" operator="containsText" text="Rights of Way and/or Transport Strategy">
      <formula>NOT(ISERROR(SEARCH("Rights of Way and/or Transport Strategy",K24)))</formula>
    </cfRule>
    <cfRule type="containsText" dxfId="17" priority="2" operator="containsText" text="Rights of Way">
      <formula>NOT(ISERROR(SEARCH("Rights of Way",K24)))</formula>
    </cfRule>
    <cfRule type="containsText" dxfId="16" priority="3" operator="containsText" text="Transport Strategy">
      <formula>NOT(ISERROR(SEARCH("Transport Strategy",K24)))</formula>
    </cfRule>
  </conditionalFormatting>
  <conditionalFormatting sqref="AA5:AA23">
    <cfRule type="colorScale" priority="12">
      <colorScale>
        <cfvo type="min"/>
        <cfvo type="percentile" val="50"/>
        <cfvo type="max"/>
        <color theme="9" tint="0.59999389629810485"/>
        <color theme="9" tint="0.39997558519241921"/>
        <color theme="9" tint="-0.249977111117893"/>
      </colorScale>
    </cfRule>
  </conditionalFormatting>
  <dataValidations count="2">
    <dataValidation type="list" allowBlank="1" showInputMessage="1" showErrorMessage="1" sqref="L5:L24" xr:uid="{81F33A54-EF1E-426D-881F-ED4EC3F0F062}">
      <formula1>"Yes, No"</formula1>
    </dataValidation>
    <dataValidation type="list" allowBlank="1" showInputMessage="1" showErrorMessage="1" sqref="K5:K24" xr:uid="{BC3989A4-2FE2-420E-ACDD-910EA96D3F6E}">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9810B102-0ECB-45BF-AF43-79E3A9F8BD91}">
            <x14:dataBar minLength="0" maxLength="100">
              <x14:cfvo type="num">
                <xm:f>0</xm:f>
              </x14:cfvo>
              <x14:cfvo type="num">
                <xm:f>1</xm:f>
              </x14:cfvo>
              <x14:negativeFillColor rgb="FFFF0000"/>
              <x14:axisColor rgb="FF000000"/>
            </x14:dataBar>
          </x14:cfRule>
          <x14:cfRule type="dataBar" id="{F17911A4-5010-4CC4-BB1C-EBC2D4523369}">
            <x14:dataBar minLength="0" maxLength="100">
              <x14:cfvo type="autoMin"/>
              <x14:cfvo type="autoMax"/>
              <x14:negativeFillColor rgb="FFFF0000"/>
              <x14:axisColor rgb="FF000000"/>
            </x14:dataBar>
          </x14:cfRule>
          <x14:cfRule type="dataBar" id="{07D12C6D-3D64-4F7B-B5AD-84C3C13291E6}">
            <x14:dataBar minLength="0" maxLength="100">
              <x14:cfvo type="autoMin"/>
              <x14:cfvo type="autoMax"/>
              <x14:negativeFillColor rgb="FFFF0000"/>
              <x14:axisColor rgb="FF000000"/>
            </x14:dataBar>
          </x14:cfRule>
          <x14:cfRule type="dataBar" id="{990974D2-53B0-4411-996E-B27654EDF3D4}">
            <x14:dataBar minLength="0" maxLength="100">
              <x14:cfvo type="autoMin"/>
              <x14:cfvo type="autoMax"/>
              <x14:negativeFillColor rgb="FFFF0000"/>
              <x14:axisColor rgb="FF000000"/>
            </x14:dataBar>
          </x14:cfRule>
          <x14:cfRule type="dataBar" id="{1E0DC429-52EC-47AF-999E-C3FCE96ABE03}">
            <x14:dataBar minLength="0" maxLength="100" gradient="0">
              <x14:cfvo type="autoMin"/>
              <x14:cfvo type="autoMax"/>
              <x14:negativeFillColor rgb="FFFF0000"/>
              <x14:axisColor rgb="FF000000"/>
            </x14:dataBar>
          </x14:cfRule>
          <x14:cfRule type="dataBar" id="{EA51C844-A0C3-4970-A021-401AE8D4DB2D}">
            <x14:dataBar minLength="0" maxLength="100">
              <x14:cfvo type="autoMin"/>
              <x14:cfvo type="autoMax"/>
              <x14:negativeFillColor rgb="FFFF0000"/>
              <x14:axisColor rgb="FF000000"/>
            </x14:dataBar>
          </x14:cfRule>
          <x14:cfRule type="dataBar" id="{A011669D-315A-4901-8D6B-3422875FC62C}">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4320004F-8382-41E9-901B-32D6B9D4A225}">
            <x14:dataBar minLength="0" maxLength="100" gradient="0">
              <x14:cfvo type="num">
                <xm:f>0</xm:f>
              </x14:cfvo>
              <x14:cfvo type="num">
                <xm:f>100</xm:f>
              </x14:cfvo>
              <x14:negativeFillColor rgb="FFFF0000"/>
              <x14:axisColor rgb="FF000000"/>
            </x14:dataBar>
          </x14:cfRule>
          <xm:sqref>J5:J24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EAE4-C0E0-4373-9379-FA253B21FA4E}">
  <dimension ref="A1:AD37"/>
  <sheetViews>
    <sheetView showGridLines="0" zoomScale="69" zoomScaleNormal="69" workbookViewId="0">
      <pane xSplit="2" ySplit="4" topLeftCell="C5" activePane="bottomRight" state="frozen"/>
      <selection pane="topRight" activeCell="C1" sqref="C1"/>
      <selection pane="bottomLeft" activeCell="A5" sqref="A5"/>
      <selection pane="bottomRight" activeCell="C5" sqref="C5"/>
    </sheetView>
  </sheetViews>
  <sheetFormatPr defaultColWidth="8.7265625" defaultRowHeight="14.5" x14ac:dyDescent="0.35"/>
  <cols>
    <col min="1" max="3" width="4.54296875" customWidth="1"/>
    <col min="4" max="4" width="15.6328125" style="11" customWidth="1"/>
    <col min="5" max="6" width="35.6328125" style="11" customWidth="1"/>
    <col min="7" max="7" width="40.6328125" style="11" customWidth="1"/>
    <col min="8" max="8" width="30.6328125" style="11" customWidth="1"/>
    <col min="9" max="9" width="25.6328125" style="16" customWidth="1"/>
    <col min="10" max="10" width="26.453125" style="11" hidden="1" customWidth="1"/>
    <col min="11" max="23" width="10.6328125" style="11" hidden="1" customWidth="1"/>
    <col min="24" max="24" width="40.6328125" style="11" customWidth="1"/>
    <col min="25" max="25" width="25.6328125" style="11" customWidth="1"/>
    <col min="26" max="26" width="19.08984375" style="11" customWidth="1"/>
    <col min="27" max="27" width="10.6328125" style="11" customWidth="1"/>
    <col min="28" max="28" width="20.6328125" style="11" customWidth="1"/>
    <col min="29" max="29" width="8.7265625" style="11"/>
    <col min="30" max="30" width="31.54296875" style="11" customWidth="1"/>
    <col min="31" max="16384" width="8.7265625" style="11"/>
  </cols>
  <sheetData>
    <row r="1" spans="1:30" ht="14" customHeight="1" x14ac:dyDescent="0.35"/>
    <row r="2" spans="1:30" ht="20" x14ac:dyDescent="0.4">
      <c r="D2" s="67" t="s">
        <v>331</v>
      </c>
      <c r="E2" s="67"/>
      <c r="F2" s="67"/>
      <c r="G2" s="67"/>
      <c r="H2" s="67"/>
      <c r="I2" s="67"/>
      <c r="J2" s="67"/>
      <c r="K2" s="67"/>
      <c r="L2" s="67"/>
      <c r="M2" s="67"/>
      <c r="N2" s="67"/>
      <c r="O2" s="67"/>
      <c r="P2" s="67"/>
      <c r="Q2" s="67"/>
      <c r="R2" s="67"/>
      <c r="S2" s="67"/>
      <c r="T2" s="67"/>
      <c r="U2" s="67"/>
      <c r="V2" s="67"/>
      <c r="W2" s="67"/>
      <c r="X2" s="67"/>
      <c r="Y2" s="67"/>
      <c r="Z2" s="67"/>
      <c r="AA2" s="67"/>
      <c r="AB2" s="67"/>
    </row>
    <row r="4" spans="1:30" s="17" customFormat="1" ht="75" customHeight="1" x14ac:dyDescent="0.4">
      <c r="A4" s="1"/>
      <c r="B4" s="1"/>
      <c r="C4" s="1"/>
      <c r="D4" s="59" t="s">
        <v>334</v>
      </c>
      <c r="E4" s="60" t="s">
        <v>323</v>
      </c>
      <c r="F4" s="60" t="s">
        <v>324</v>
      </c>
      <c r="G4" s="60" t="s">
        <v>325</v>
      </c>
      <c r="H4" s="61" t="s">
        <v>336</v>
      </c>
      <c r="I4" s="61" t="s">
        <v>341</v>
      </c>
      <c r="J4" s="60" t="s">
        <v>1</v>
      </c>
      <c r="K4" s="60" t="s">
        <v>2</v>
      </c>
      <c r="L4" s="60" t="s">
        <v>3</v>
      </c>
      <c r="M4" s="60" t="s">
        <v>4</v>
      </c>
      <c r="N4" s="60" t="s">
        <v>5</v>
      </c>
      <c r="O4" s="60" t="s">
        <v>6</v>
      </c>
      <c r="P4" s="60" t="s">
        <v>7</v>
      </c>
      <c r="Q4" s="60" t="s">
        <v>8</v>
      </c>
      <c r="R4" s="60" t="s">
        <v>9</v>
      </c>
      <c r="S4" s="60" t="s">
        <v>10</v>
      </c>
      <c r="T4" s="60" t="s">
        <v>11</v>
      </c>
      <c r="U4" s="60" t="s">
        <v>12</v>
      </c>
      <c r="V4" s="60" t="s">
        <v>13</v>
      </c>
      <c r="W4" s="60" t="s">
        <v>14</v>
      </c>
      <c r="X4" s="60" t="s">
        <v>312</v>
      </c>
      <c r="Y4" s="60" t="s">
        <v>313</v>
      </c>
      <c r="Z4" s="60" t="s">
        <v>332</v>
      </c>
      <c r="AA4" s="60" t="s">
        <v>328</v>
      </c>
      <c r="AB4" s="62" t="s">
        <v>329</v>
      </c>
      <c r="AD4" s="54" t="s">
        <v>330</v>
      </c>
    </row>
    <row r="5" spans="1:30" ht="57" x14ac:dyDescent="0.4">
      <c r="D5" s="18" t="s">
        <v>48</v>
      </c>
      <c r="E5" s="19" t="s">
        <v>118</v>
      </c>
      <c r="F5" s="19" t="s">
        <v>119</v>
      </c>
      <c r="G5" s="19" t="s">
        <v>120</v>
      </c>
      <c r="H5" s="19" t="s">
        <v>98</v>
      </c>
      <c r="I5" s="20">
        <v>1200000</v>
      </c>
      <c r="J5" s="21">
        <v>2.2000000000000002</v>
      </c>
      <c r="K5" s="22">
        <v>2</v>
      </c>
      <c r="L5" s="22">
        <v>2</v>
      </c>
      <c r="M5" s="22">
        <v>2</v>
      </c>
      <c r="N5" s="22">
        <v>3</v>
      </c>
      <c r="O5" s="22">
        <v>3</v>
      </c>
      <c r="P5" s="22">
        <v>3</v>
      </c>
      <c r="Q5" s="22">
        <v>2</v>
      </c>
      <c r="R5" s="22">
        <v>2</v>
      </c>
      <c r="S5" s="22">
        <v>1</v>
      </c>
      <c r="T5" s="22">
        <v>3</v>
      </c>
      <c r="U5" s="22">
        <v>3</v>
      </c>
      <c r="V5" s="22">
        <v>3</v>
      </c>
      <c r="W5" s="22">
        <v>3</v>
      </c>
      <c r="X5" s="42">
        <v>0.15</v>
      </c>
      <c r="Y5" s="41" t="s">
        <v>333</v>
      </c>
      <c r="Z5" s="41" t="s">
        <v>318</v>
      </c>
      <c r="AA5" s="23">
        <f t="shared" ref="AA5:AA37" si="0">SUM(K5:W5)</f>
        <v>32</v>
      </c>
      <c r="AB5" s="24" t="s">
        <v>121</v>
      </c>
    </row>
    <row r="6" spans="1:30" ht="57" x14ac:dyDescent="0.4">
      <c r="D6" s="18" t="s">
        <v>44</v>
      </c>
      <c r="E6" s="19" t="s">
        <v>122</v>
      </c>
      <c r="F6" s="19" t="s">
        <v>123</v>
      </c>
      <c r="G6" s="19" t="s">
        <v>124</v>
      </c>
      <c r="H6" s="19" t="s">
        <v>98</v>
      </c>
      <c r="I6" s="20">
        <v>510000</v>
      </c>
      <c r="J6" s="21">
        <v>2.1</v>
      </c>
      <c r="K6" s="22">
        <v>2</v>
      </c>
      <c r="L6" s="22">
        <v>2</v>
      </c>
      <c r="M6" s="22">
        <v>3</v>
      </c>
      <c r="N6" s="22">
        <v>3</v>
      </c>
      <c r="O6" s="22">
        <v>1</v>
      </c>
      <c r="P6" s="22">
        <v>3</v>
      </c>
      <c r="Q6" s="22">
        <v>2</v>
      </c>
      <c r="R6" s="22">
        <v>2</v>
      </c>
      <c r="S6" s="22">
        <v>1</v>
      </c>
      <c r="T6" s="22">
        <v>1</v>
      </c>
      <c r="U6" s="22">
        <v>3</v>
      </c>
      <c r="V6" s="22">
        <v>3</v>
      </c>
      <c r="W6" s="22">
        <v>3</v>
      </c>
      <c r="X6" s="42">
        <v>0.1</v>
      </c>
      <c r="Y6" s="41" t="s">
        <v>333</v>
      </c>
      <c r="Z6" s="41" t="s">
        <v>318</v>
      </c>
      <c r="AA6" s="23">
        <f t="shared" si="0"/>
        <v>29</v>
      </c>
      <c r="AB6" s="24" t="s">
        <v>121</v>
      </c>
    </row>
    <row r="7" spans="1:30" ht="57" x14ac:dyDescent="0.4">
      <c r="D7" s="18" t="s">
        <v>54</v>
      </c>
      <c r="E7" s="19" t="s">
        <v>125</v>
      </c>
      <c r="F7" s="19" t="s">
        <v>126</v>
      </c>
      <c r="G7" s="19" t="s">
        <v>127</v>
      </c>
      <c r="H7" s="19" t="s">
        <v>98</v>
      </c>
      <c r="I7" s="20">
        <v>250000</v>
      </c>
      <c r="J7" s="21">
        <v>1.75</v>
      </c>
      <c r="K7" s="22">
        <v>1</v>
      </c>
      <c r="L7" s="22">
        <v>2</v>
      </c>
      <c r="M7" s="22">
        <v>2</v>
      </c>
      <c r="N7" s="22">
        <v>3</v>
      </c>
      <c r="O7" s="22">
        <v>3</v>
      </c>
      <c r="P7" s="22">
        <v>3</v>
      </c>
      <c r="Q7" s="22">
        <v>2</v>
      </c>
      <c r="R7" s="22">
        <v>2</v>
      </c>
      <c r="S7" s="22">
        <v>2</v>
      </c>
      <c r="T7" s="22">
        <v>2</v>
      </c>
      <c r="U7" s="22">
        <v>3</v>
      </c>
      <c r="V7" s="22">
        <v>2</v>
      </c>
      <c r="W7" s="22">
        <v>1</v>
      </c>
      <c r="X7" s="42">
        <v>0.05</v>
      </c>
      <c r="Y7" s="41" t="s">
        <v>333</v>
      </c>
      <c r="Z7" s="41" t="s">
        <v>318</v>
      </c>
      <c r="AA7" s="23">
        <f t="shared" si="0"/>
        <v>28</v>
      </c>
      <c r="AB7" s="24" t="s">
        <v>121</v>
      </c>
    </row>
    <row r="8" spans="1:30" ht="29" x14ac:dyDescent="0.4">
      <c r="D8" s="18" t="s">
        <v>15</v>
      </c>
      <c r="E8" s="19" t="s">
        <v>67</v>
      </c>
      <c r="F8" s="19" t="s">
        <v>128</v>
      </c>
      <c r="G8" s="25" t="s">
        <v>129</v>
      </c>
      <c r="H8" s="19" t="s">
        <v>98</v>
      </c>
      <c r="I8" s="25" t="s">
        <v>130</v>
      </c>
      <c r="J8" s="21" t="s">
        <v>131</v>
      </c>
      <c r="K8" s="22">
        <v>2</v>
      </c>
      <c r="L8" s="22">
        <v>3</v>
      </c>
      <c r="M8" s="22">
        <v>3</v>
      </c>
      <c r="N8" s="22">
        <v>3</v>
      </c>
      <c r="O8" s="22">
        <v>3</v>
      </c>
      <c r="P8" s="22">
        <v>3</v>
      </c>
      <c r="Q8" s="22">
        <v>2</v>
      </c>
      <c r="R8" s="22">
        <v>1</v>
      </c>
      <c r="S8" s="22">
        <v>1</v>
      </c>
      <c r="T8" s="22">
        <v>1</v>
      </c>
      <c r="U8" s="22">
        <v>3</v>
      </c>
      <c r="V8" s="22">
        <v>1</v>
      </c>
      <c r="W8" s="22">
        <v>2</v>
      </c>
      <c r="X8" s="43"/>
      <c r="Y8" s="41" t="s">
        <v>342</v>
      </c>
      <c r="Z8" s="41" t="s">
        <v>318</v>
      </c>
      <c r="AA8" s="23">
        <f t="shared" si="0"/>
        <v>28</v>
      </c>
      <c r="AB8" s="24" t="s">
        <v>121</v>
      </c>
    </row>
    <row r="9" spans="1:30" ht="43" x14ac:dyDescent="0.4">
      <c r="D9" s="18" t="s">
        <v>15</v>
      </c>
      <c r="E9" s="19" t="s">
        <v>67</v>
      </c>
      <c r="F9" s="19" t="s">
        <v>132</v>
      </c>
      <c r="G9" s="25" t="s">
        <v>133</v>
      </c>
      <c r="H9" s="19" t="s">
        <v>98</v>
      </c>
      <c r="I9" s="25" t="s">
        <v>134</v>
      </c>
      <c r="J9" s="21">
        <v>1.87</v>
      </c>
      <c r="K9" s="22">
        <v>1</v>
      </c>
      <c r="L9" s="22">
        <v>3</v>
      </c>
      <c r="M9" s="22">
        <v>1</v>
      </c>
      <c r="N9" s="22">
        <v>3</v>
      </c>
      <c r="O9" s="22">
        <v>3</v>
      </c>
      <c r="P9" s="22">
        <v>3</v>
      </c>
      <c r="Q9" s="22">
        <v>2</v>
      </c>
      <c r="R9" s="22">
        <v>3</v>
      </c>
      <c r="S9" s="22">
        <v>2</v>
      </c>
      <c r="T9" s="22">
        <v>1</v>
      </c>
      <c r="U9" s="22">
        <v>2</v>
      </c>
      <c r="V9" s="22">
        <v>3</v>
      </c>
      <c r="W9" s="22">
        <v>1</v>
      </c>
      <c r="X9" s="43"/>
      <c r="Y9" s="41" t="s">
        <v>342</v>
      </c>
      <c r="Z9" s="41" t="s">
        <v>319</v>
      </c>
      <c r="AA9" s="23">
        <f t="shared" si="0"/>
        <v>28</v>
      </c>
      <c r="AB9" s="24" t="s">
        <v>121</v>
      </c>
    </row>
    <row r="10" spans="1:30" ht="71" x14ac:dyDescent="0.4">
      <c r="D10" s="18" t="s">
        <v>54</v>
      </c>
      <c r="E10" s="19" t="s">
        <v>67</v>
      </c>
      <c r="F10" s="19" t="s">
        <v>135</v>
      </c>
      <c r="G10" s="19" t="s">
        <v>355</v>
      </c>
      <c r="H10" s="19" t="s">
        <v>98</v>
      </c>
      <c r="I10" s="20">
        <v>200000</v>
      </c>
      <c r="J10" s="21" t="s">
        <v>136</v>
      </c>
      <c r="K10" s="22">
        <v>2</v>
      </c>
      <c r="L10" s="22">
        <v>2</v>
      </c>
      <c r="M10" s="22">
        <v>3</v>
      </c>
      <c r="N10" s="22">
        <v>3</v>
      </c>
      <c r="O10" s="22">
        <v>3</v>
      </c>
      <c r="P10" s="22">
        <v>2</v>
      </c>
      <c r="Q10" s="22">
        <v>2</v>
      </c>
      <c r="R10" s="22">
        <v>2</v>
      </c>
      <c r="S10" s="22">
        <v>1</v>
      </c>
      <c r="T10" s="22">
        <v>1</v>
      </c>
      <c r="U10" s="22">
        <v>3</v>
      </c>
      <c r="V10" s="22">
        <v>2</v>
      </c>
      <c r="W10" s="22">
        <v>1</v>
      </c>
      <c r="X10" s="43"/>
      <c r="Y10" s="41" t="s">
        <v>342</v>
      </c>
      <c r="Z10" s="41" t="s">
        <v>318</v>
      </c>
      <c r="AA10" s="23">
        <f t="shared" si="0"/>
        <v>27</v>
      </c>
      <c r="AB10" s="24" t="s">
        <v>121</v>
      </c>
    </row>
    <row r="11" spans="1:30" ht="29" x14ac:dyDescent="0.4">
      <c r="D11" s="18" t="s">
        <v>15</v>
      </c>
      <c r="E11" s="19" t="s">
        <v>137</v>
      </c>
      <c r="F11" s="19" t="s">
        <v>138</v>
      </c>
      <c r="G11" s="25" t="s">
        <v>139</v>
      </c>
      <c r="H11" s="25" t="s">
        <v>52</v>
      </c>
      <c r="I11" s="25" t="s">
        <v>140</v>
      </c>
      <c r="J11" s="21" t="s">
        <v>43</v>
      </c>
      <c r="K11" s="22">
        <v>3</v>
      </c>
      <c r="L11" s="22">
        <v>3</v>
      </c>
      <c r="M11" s="22">
        <v>1</v>
      </c>
      <c r="N11" s="22">
        <v>3</v>
      </c>
      <c r="O11" s="22">
        <v>3</v>
      </c>
      <c r="P11" s="22">
        <v>3</v>
      </c>
      <c r="Q11" s="22">
        <v>2</v>
      </c>
      <c r="R11" s="22">
        <v>1</v>
      </c>
      <c r="S11" s="22">
        <v>2</v>
      </c>
      <c r="T11" s="22">
        <v>1</v>
      </c>
      <c r="U11" s="22">
        <v>2</v>
      </c>
      <c r="V11" s="22">
        <v>1</v>
      </c>
      <c r="W11" s="22">
        <v>2</v>
      </c>
      <c r="X11" s="42">
        <v>0.05</v>
      </c>
      <c r="Y11" s="41" t="s">
        <v>333</v>
      </c>
      <c r="Z11" s="41" t="s">
        <v>318</v>
      </c>
      <c r="AA11" s="23">
        <f t="shared" si="0"/>
        <v>27</v>
      </c>
      <c r="AB11" s="24" t="s">
        <v>121</v>
      </c>
    </row>
    <row r="12" spans="1:30" ht="29" x14ac:dyDescent="0.4">
      <c r="D12" s="18" t="s">
        <v>54</v>
      </c>
      <c r="E12" s="19" t="s">
        <v>141</v>
      </c>
      <c r="F12" s="19" t="s">
        <v>142</v>
      </c>
      <c r="G12" s="19" t="s">
        <v>143</v>
      </c>
      <c r="H12" s="19" t="s">
        <v>98</v>
      </c>
      <c r="I12" s="20">
        <v>125000</v>
      </c>
      <c r="J12" s="21">
        <v>2.09</v>
      </c>
      <c r="K12" s="22">
        <v>2</v>
      </c>
      <c r="L12" s="22">
        <v>2</v>
      </c>
      <c r="M12" s="22">
        <v>1</v>
      </c>
      <c r="N12" s="22">
        <v>3</v>
      </c>
      <c r="O12" s="22">
        <v>3</v>
      </c>
      <c r="P12" s="22">
        <v>1</v>
      </c>
      <c r="Q12" s="22">
        <v>2</v>
      </c>
      <c r="R12" s="22">
        <v>1</v>
      </c>
      <c r="S12" s="22">
        <v>3</v>
      </c>
      <c r="T12" s="22">
        <v>1</v>
      </c>
      <c r="U12" s="22">
        <v>3</v>
      </c>
      <c r="V12" s="22">
        <v>3</v>
      </c>
      <c r="W12" s="22">
        <v>1</v>
      </c>
      <c r="X12" s="43"/>
      <c r="Y12" s="41" t="s">
        <v>342</v>
      </c>
      <c r="Z12" s="41" t="s">
        <v>319</v>
      </c>
      <c r="AA12" s="23">
        <f t="shared" si="0"/>
        <v>26</v>
      </c>
      <c r="AB12" s="24" t="s">
        <v>121</v>
      </c>
    </row>
    <row r="13" spans="1:30" ht="57" x14ac:dyDescent="0.4">
      <c r="D13" s="18" t="s">
        <v>54</v>
      </c>
      <c r="E13" s="19" t="s">
        <v>144</v>
      </c>
      <c r="F13" s="19" t="s">
        <v>145</v>
      </c>
      <c r="G13" s="19" t="s">
        <v>146</v>
      </c>
      <c r="H13" s="19" t="s">
        <v>98</v>
      </c>
      <c r="I13" s="20">
        <v>840000</v>
      </c>
      <c r="J13" s="21">
        <v>1.53</v>
      </c>
      <c r="K13" s="22">
        <v>1</v>
      </c>
      <c r="L13" s="22">
        <v>2</v>
      </c>
      <c r="M13" s="22">
        <v>2</v>
      </c>
      <c r="N13" s="22">
        <v>3</v>
      </c>
      <c r="O13" s="22">
        <v>3</v>
      </c>
      <c r="P13" s="22">
        <v>2</v>
      </c>
      <c r="Q13" s="22">
        <v>2</v>
      </c>
      <c r="R13" s="22">
        <v>1</v>
      </c>
      <c r="S13" s="22">
        <v>1</v>
      </c>
      <c r="T13" s="22">
        <v>2</v>
      </c>
      <c r="U13" s="22">
        <v>3</v>
      </c>
      <c r="V13" s="22">
        <v>2</v>
      </c>
      <c r="W13" s="22">
        <v>2</v>
      </c>
      <c r="X13" s="43"/>
      <c r="Y13" s="41" t="s">
        <v>342</v>
      </c>
      <c r="Z13" s="41" t="s">
        <v>318</v>
      </c>
      <c r="AA13" s="23">
        <f t="shared" si="0"/>
        <v>26</v>
      </c>
      <c r="AB13" s="24" t="s">
        <v>121</v>
      </c>
    </row>
    <row r="14" spans="1:30" ht="43" x14ac:dyDescent="0.4">
      <c r="D14" s="18" t="s">
        <v>147</v>
      </c>
      <c r="E14" s="19" t="s">
        <v>148</v>
      </c>
      <c r="F14" s="19" t="s">
        <v>149</v>
      </c>
      <c r="G14" s="25" t="s">
        <v>150</v>
      </c>
      <c r="H14" s="25" t="s">
        <v>35</v>
      </c>
      <c r="I14" s="25" t="s">
        <v>151</v>
      </c>
      <c r="J14" s="21" t="s">
        <v>53</v>
      </c>
      <c r="K14" s="22">
        <v>2</v>
      </c>
      <c r="L14" s="22">
        <v>3</v>
      </c>
      <c r="M14" s="22">
        <v>1</v>
      </c>
      <c r="N14" s="22">
        <v>2</v>
      </c>
      <c r="O14" s="22">
        <v>2</v>
      </c>
      <c r="P14" s="22">
        <v>2</v>
      </c>
      <c r="Q14" s="22">
        <v>2</v>
      </c>
      <c r="R14" s="22">
        <v>2</v>
      </c>
      <c r="S14" s="22">
        <v>2</v>
      </c>
      <c r="T14" s="22">
        <v>1</v>
      </c>
      <c r="U14" s="22">
        <v>3</v>
      </c>
      <c r="V14" s="22">
        <v>3</v>
      </c>
      <c r="W14" s="22">
        <v>1</v>
      </c>
      <c r="X14" s="43"/>
      <c r="Y14" s="41" t="s">
        <v>342</v>
      </c>
      <c r="Z14" s="41" t="s">
        <v>319</v>
      </c>
      <c r="AA14" s="23">
        <f t="shared" si="0"/>
        <v>26</v>
      </c>
      <c r="AB14" s="24" t="s">
        <v>121</v>
      </c>
    </row>
    <row r="15" spans="1:30" ht="85" x14ac:dyDescent="0.4">
      <c r="D15" s="18" t="s">
        <v>44</v>
      </c>
      <c r="E15" s="19" t="s">
        <v>201</v>
      </c>
      <c r="F15" s="19" t="s">
        <v>202</v>
      </c>
      <c r="G15" s="19" t="s">
        <v>203</v>
      </c>
      <c r="H15" s="19" t="s">
        <v>98</v>
      </c>
      <c r="I15" s="25" t="s">
        <v>204</v>
      </c>
      <c r="J15" s="21" t="s">
        <v>43</v>
      </c>
      <c r="K15" s="22">
        <v>1</v>
      </c>
      <c r="L15" s="22">
        <v>1</v>
      </c>
      <c r="M15" s="22">
        <v>2</v>
      </c>
      <c r="N15" s="22">
        <v>2</v>
      </c>
      <c r="O15" s="22">
        <v>1</v>
      </c>
      <c r="P15" s="22">
        <v>3</v>
      </c>
      <c r="Q15" s="22">
        <v>2</v>
      </c>
      <c r="R15" s="22">
        <v>2</v>
      </c>
      <c r="S15" s="22">
        <v>2</v>
      </c>
      <c r="T15" s="22">
        <v>3</v>
      </c>
      <c r="U15" s="22">
        <v>3</v>
      </c>
      <c r="V15" s="22">
        <v>3</v>
      </c>
      <c r="W15" s="22">
        <v>1</v>
      </c>
      <c r="X15" s="43"/>
      <c r="Y15" s="41" t="s">
        <v>342</v>
      </c>
      <c r="Z15" s="41" t="s">
        <v>319</v>
      </c>
      <c r="AA15" s="23">
        <f t="shared" si="0"/>
        <v>26</v>
      </c>
      <c r="AB15" s="24" t="s">
        <v>99</v>
      </c>
    </row>
    <row r="16" spans="1:30" ht="29" x14ac:dyDescent="0.4">
      <c r="D16" s="18" t="s">
        <v>15</v>
      </c>
      <c r="E16" s="19" t="s">
        <v>152</v>
      </c>
      <c r="F16" s="19" t="s">
        <v>153</v>
      </c>
      <c r="G16" s="25" t="s">
        <v>154</v>
      </c>
      <c r="H16" s="25" t="s">
        <v>98</v>
      </c>
      <c r="I16" s="25" t="s">
        <v>155</v>
      </c>
      <c r="J16" s="21">
        <v>2</v>
      </c>
      <c r="K16" s="22">
        <v>2</v>
      </c>
      <c r="L16" s="22">
        <v>2</v>
      </c>
      <c r="M16" s="22">
        <v>3</v>
      </c>
      <c r="N16" s="22">
        <v>3</v>
      </c>
      <c r="O16" s="22">
        <v>3</v>
      </c>
      <c r="P16" s="22">
        <v>2</v>
      </c>
      <c r="Q16" s="22">
        <v>1</v>
      </c>
      <c r="R16" s="22">
        <v>1</v>
      </c>
      <c r="S16" s="22">
        <v>1</v>
      </c>
      <c r="T16" s="22">
        <v>1</v>
      </c>
      <c r="U16" s="22">
        <v>3</v>
      </c>
      <c r="V16" s="22">
        <v>2</v>
      </c>
      <c r="W16" s="22">
        <v>1</v>
      </c>
      <c r="X16" s="43"/>
      <c r="Y16" s="41" t="s">
        <v>342</v>
      </c>
      <c r="Z16" s="41" t="s">
        <v>318</v>
      </c>
      <c r="AA16" s="23">
        <f t="shared" si="0"/>
        <v>25</v>
      </c>
      <c r="AB16" s="24" t="s">
        <v>121</v>
      </c>
    </row>
    <row r="17" spans="4:28" ht="29" x14ac:dyDescent="0.4">
      <c r="D17" s="18" t="s">
        <v>15</v>
      </c>
      <c r="E17" s="19" t="s">
        <v>67</v>
      </c>
      <c r="F17" s="19" t="s">
        <v>156</v>
      </c>
      <c r="G17" s="25" t="s">
        <v>157</v>
      </c>
      <c r="H17" s="25" t="s">
        <v>98</v>
      </c>
      <c r="I17" s="20">
        <v>675000</v>
      </c>
      <c r="J17" s="21" t="s">
        <v>53</v>
      </c>
      <c r="K17" s="22">
        <v>2</v>
      </c>
      <c r="L17" s="22">
        <v>2</v>
      </c>
      <c r="M17" s="22">
        <v>3</v>
      </c>
      <c r="N17" s="22">
        <v>3</v>
      </c>
      <c r="O17" s="22">
        <v>3</v>
      </c>
      <c r="P17" s="22">
        <v>1</v>
      </c>
      <c r="Q17" s="22">
        <v>1</v>
      </c>
      <c r="R17" s="22">
        <v>2</v>
      </c>
      <c r="S17" s="22">
        <v>1</v>
      </c>
      <c r="T17" s="22">
        <v>1</v>
      </c>
      <c r="U17" s="22">
        <v>2</v>
      </c>
      <c r="V17" s="22">
        <v>3</v>
      </c>
      <c r="W17" s="22">
        <v>1</v>
      </c>
      <c r="X17" s="43"/>
      <c r="Y17" s="41" t="s">
        <v>342</v>
      </c>
      <c r="Z17" s="41" t="s">
        <v>319</v>
      </c>
      <c r="AA17" s="23">
        <f t="shared" si="0"/>
        <v>25</v>
      </c>
      <c r="AB17" s="24" t="s">
        <v>121</v>
      </c>
    </row>
    <row r="18" spans="4:28" ht="127" x14ac:dyDescent="0.4">
      <c r="D18" s="18" t="s">
        <v>54</v>
      </c>
      <c r="E18" s="19" t="s">
        <v>347</v>
      </c>
      <c r="F18" s="19" t="s">
        <v>348</v>
      </c>
      <c r="G18" s="19" t="s">
        <v>349</v>
      </c>
      <c r="H18" s="25" t="s">
        <v>52</v>
      </c>
      <c r="I18" s="25" t="s">
        <v>350</v>
      </c>
      <c r="J18" s="50">
        <v>2.33</v>
      </c>
      <c r="K18" s="52">
        <v>2</v>
      </c>
      <c r="L18" s="52">
        <v>1</v>
      </c>
      <c r="M18" s="52">
        <v>3</v>
      </c>
      <c r="N18" s="52">
        <v>2</v>
      </c>
      <c r="O18" s="52">
        <v>1</v>
      </c>
      <c r="P18" s="52">
        <v>2</v>
      </c>
      <c r="Q18" s="52">
        <v>1</v>
      </c>
      <c r="R18" s="52">
        <v>1</v>
      </c>
      <c r="S18" s="52">
        <v>2</v>
      </c>
      <c r="T18" s="52">
        <v>3</v>
      </c>
      <c r="U18" s="52">
        <v>3</v>
      </c>
      <c r="V18" s="52">
        <v>2</v>
      </c>
      <c r="W18" s="52">
        <v>2</v>
      </c>
      <c r="X18" s="42">
        <v>0.1</v>
      </c>
      <c r="Y18" s="41" t="s">
        <v>317</v>
      </c>
      <c r="Z18" s="41" t="s">
        <v>319</v>
      </c>
      <c r="AA18" s="23">
        <f t="shared" si="0"/>
        <v>25</v>
      </c>
      <c r="AB18" s="24" t="s">
        <v>99</v>
      </c>
    </row>
    <row r="19" spans="4:28" ht="29" x14ac:dyDescent="0.4">
      <c r="D19" s="18" t="s">
        <v>54</v>
      </c>
      <c r="E19" s="19" t="s">
        <v>95</v>
      </c>
      <c r="F19" s="19" t="s">
        <v>96</v>
      </c>
      <c r="G19" s="19" t="s">
        <v>97</v>
      </c>
      <c r="H19" s="19" t="s">
        <v>98</v>
      </c>
      <c r="I19" s="20">
        <v>60000</v>
      </c>
      <c r="J19" s="21">
        <v>3.75</v>
      </c>
      <c r="K19" s="22">
        <v>2</v>
      </c>
      <c r="L19" s="22">
        <v>3</v>
      </c>
      <c r="M19" s="22">
        <v>1</v>
      </c>
      <c r="N19" s="22">
        <v>3</v>
      </c>
      <c r="O19" s="22">
        <v>3</v>
      </c>
      <c r="P19" s="22">
        <v>2</v>
      </c>
      <c r="Q19" s="22">
        <v>1</v>
      </c>
      <c r="R19" s="22">
        <v>1</v>
      </c>
      <c r="S19" s="22">
        <v>1</v>
      </c>
      <c r="T19" s="22">
        <v>1</v>
      </c>
      <c r="U19" s="22">
        <v>3</v>
      </c>
      <c r="V19" s="22">
        <v>2</v>
      </c>
      <c r="W19" s="22">
        <v>1</v>
      </c>
      <c r="X19" s="42">
        <v>0</v>
      </c>
      <c r="Y19" s="41" t="s">
        <v>342</v>
      </c>
      <c r="Z19" s="41" t="s">
        <v>319</v>
      </c>
      <c r="AA19" s="23">
        <f t="shared" si="0"/>
        <v>24</v>
      </c>
      <c r="AB19" s="24" t="s">
        <v>99</v>
      </c>
    </row>
    <row r="20" spans="4:28" ht="29" x14ac:dyDescent="0.4">
      <c r="D20" s="18" t="s">
        <v>54</v>
      </c>
      <c r="E20" s="19" t="s">
        <v>100</v>
      </c>
      <c r="F20" s="19" t="s">
        <v>101</v>
      </c>
      <c r="G20" s="19" t="s">
        <v>102</v>
      </c>
      <c r="H20" s="19" t="s">
        <v>98</v>
      </c>
      <c r="I20" s="25" t="s">
        <v>103</v>
      </c>
      <c r="J20" s="21">
        <v>1.67</v>
      </c>
      <c r="K20" s="22">
        <v>1</v>
      </c>
      <c r="L20" s="22">
        <v>2</v>
      </c>
      <c r="M20" s="22">
        <v>3</v>
      </c>
      <c r="N20" s="22">
        <v>1</v>
      </c>
      <c r="O20" s="22">
        <v>1</v>
      </c>
      <c r="P20" s="22">
        <v>2</v>
      </c>
      <c r="Q20" s="22">
        <v>2</v>
      </c>
      <c r="R20" s="22">
        <v>1</v>
      </c>
      <c r="S20" s="22">
        <v>2</v>
      </c>
      <c r="T20" s="22">
        <v>2</v>
      </c>
      <c r="U20" s="22">
        <v>3</v>
      </c>
      <c r="V20" s="22">
        <v>2</v>
      </c>
      <c r="W20" s="22">
        <v>2</v>
      </c>
      <c r="X20" s="42">
        <v>0</v>
      </c>
      <c r="Y20" s="41" t="s">
        <v>342</v>
      </c>
      <c r="Z20" s="41" t="s">
        <v>319</v>
      </c>
      <c r="AA20" s="23">
        <f t="shared" si="0"/>
        <v>24</v>
      </c>
      <c r="AB20" s="24" t="s">
        <v>99</v>
      </c>
    </row>
    <row r="21" spans="4:28" ht="29" x14ac:dyDescent="0.4">
      <c r="D21" s="18" t="s">
        <v>28</v>
      </c>
      <c r="E21" s="19" t="s">
        <v>67</v>
      </c>
      <c r="F21" s="19" t="s">
        <v>104</v>
      </c>
      <c r="G21" s="25" t="s">
        <v>105</v>
      </c>
      <c r="H21" s="19" t="s">
        <v>98</v>
      </c>
      <c r="I21" s="25" t="s">
        <v>106</v>
      </c>
      <c r="J21" s="21">
        <v>1.83</v>
      </c>
      <c r="K21" s="22">
        <v>1</v>
      </c>
      <c r="L21" s="22">
        <v>1</v>
      </c>
      <c r="M21" s="22">
        <v>1</v>
      </c>
      <c r="N21" s="22">
        <v>3</v>
      </c>
      <c r="O21" s="22">
        <v>3</v>
      </c>
      <c r="P21" s="22">
        <v>2</v>
      </c>
      <c r="Q21" s="22">
        <v>2</v>
      </c>
      <c r="R21" s="22">
        <v>1</v>
      </c>
      <c r="S21" s="22">
        <v>2</v>
      </c>
      <c r="T21" s="22">
        <v>1</v>
      </c>
      <c r="U21" s="22">
        <v>3</v>
      </c>
      <c r="V21" s="22">
        <v>3</v>
      </c>
      <c r="W21" s="22">
        <v>1</v>
      </c>
      <c r="X21" s="42">
        <v>0</v>
      </c>
      <c r="Y21" s="41" t="s">
        <v>342</v>
      </c>
      <c r="Z21" s="41" t="s">
        <v>319</v>
      </c>
      <c r="AA21" s="23">
        <f t="shared" si="0"/>
        <v>24</v>
      </c>
      <c r="AB21" s="24" t="s">
        <v>99</v>
      </c>
    </row>
    <row r="22" spans="4:28" ht="57" x14ac:dyDescent="0.4">
      <c r="D22" s="18" t="s">
        <v>28</v>
      </c>
      <c r="E22" s="19" t="s">
        <v>107</v>
      </c>
      <c r="F22" s="19" t="s">
        <v>108</v>
      </c>
      <c r="G22" s="25" t="s">
        <v>109</v>
      </c>
      <c r="H22" s="25" t="s">
        <v>35</v>
      </c>
      <c r="I22" s="25" t="s">
        <v>110</v>
      </c>
      <c r="J22" s="21">
        <v>1.6</v>
      </c>
      <c r="K22" s="22">
        <v>1</v>
      </c>
      <c r="L22" s="22">
        <v>1</v>
      </c>
      <c r="M22" s="22">
        <v>3</v>
      </c>
      <c r="N22" s="22">
        <v>2</v>
      </c>
      <c r="O22" s="22">
        <v>1</v>
      </c>
      <c r="P22" s="22">
        <v>1</v>
      </c>
      <c r="Q22" s="22">
        <v>2</v>
      </c>
      <c r="R22" s="22">
        <v>2</v>
      </c>
      <c r="S22" s="22">
        <v>3</v>
      </c>
      <c r="T22" s="22">
        <v>1</v>
      </c>
      <c r="U22" s="22">
        <v>3</v>
      </c>
      <c r="V22" s="22">
        <v>3</v>
      </c>
      <c r="W22" s="22">
        <v>1</v>
      </c>
      <c r="X22" s="42">
        <v>0</v>
      </c>
      <c r="Y22" s="41" t="s">
        <v>342</v>
      </c>
      <c r="Z22" s="41" t="s">
        <v>319</v>
      </c>
      <c r="AA22" s="23">
        <f t="shared" si="0"/>
        <v>24</v>
      </c>
      <c r="AB22" s="24" t="s">
        <v>99</v>
      </c>
    </row>
    <row r="23" spans="4:28" ht="57" x14ac:dyDescent="0.4">
      <c r="D23" s="18" t="s">
        <v>15</v>
      </c>
      <c r="E23" s="19" t="s">
        <v>67</v>
      </c>
      <c r="F23" s="19" t="s">
        <v>158</v>
      </c>
      <c r="G23" s="19" t="s">
        <v>159</v>
      </c>
      <c r="H23" s="25" t="s">
        <v>98</v>
      </c>
      <c r="I23" s="25" t="s">
        <v>160</v>
      </c>
      <c r="J23" s="21">
        <v>2.0099999999999998</v>
      </c>
      <c r="K23" s="22">
        <v>2</v>
      </c>
      <c r="L23" s="22">
        <v>2</v>
      </c>
      <c r="M23" s="22">
        <v>3</v>
      </c>
      <c r="N23" s="22">
        <v>3</v>
      </c>
      <c r="O23" s="22">
        <v>3</v>
      </c>
      <c r="P23" s="22">
        <v>2</v>
      </c>
      <c r="Q23" s="22">
        <v>1</v>
      </c>
      <c r="R23" s="22">
        <v>1</v>
      </c>
      <c r="S23" s="22">
        <v>1</v>
      </c>
      <c r="T23" s="22">
        <v>1</v>
      </c>
      <c r="U23" s="22">
        <v>3</v>
      </c>
      <c r="V23" s="22">
        <v>1</v>
      </c>
      <c r="W23" s="22">
        <v>1</v>
      </c>
      <c r="X23" s="43"/>
      <c r="Y23" s="41" t="s">
        <v>342</v>
      </c>
      <c r="Z23" s="41" t="s">
        <v>318</v>
      </c>
      <c r="AA23" s="23">
        <f t="shared" si="0"/>
        <v>24</v>
      </c>
      <c r="AB23" s="24" t="s">
        <v>121</v>
      </c>
    </row>
    <row r="24" spans="4:28" ht="43" x14ac:dyDescent="0.4">
      <c r="D24" s="18" t="s">
        <v>28</v>
      </c>
      <c r="E24" s="19" t="s">
        <v>161</v>
      </c>
      <c r="F24" s="19" t="s">
        <v>162</v>
      </c>
      <c r="G24" s="25" t="s">
        <v>163</v>
      </c>
      <c r="H24" s="25" t="s">
        <v>98</v>
      </c>
      <c r="I24" s="25" t="s">
        <v>164</v>
      </c>
      <c r="J24" s="21">
        <v>2.8</v>
      </c>
      <c r="K24" s="22">
        <v>2</v>
      </c>
      <c r="L24" s="22">
        <v>2</v>
      </c>
      <c r="M24" s="22">
        <v>1</v>
      </c>
      <c r="N24" s="22">
        <v>3</v>
      </c>
      <c r="O24" s="22">
        <v>3</v>
      </c>
      <c r="P24" s="22">
        <v>2</v>
      </c>
      <c r="Q24" s="22">
        <v>2</v>
      </c>
      <c r="R24" s="22">
        <v>1</v>
      </c>
      <c r="S24" s="22">
        <v>2</v>
      </c>
      <c r="T24" s="22">
        <v>1</v>
      </c>
      <c r="U24" s="22">
        <v>3</v>
      </c>
      <c r="V24" s="22">
        <v>1</v>
      </c>
      <c r="W24" s="22">
        <v>1</v>
      </c>
      <c r="X24" s="43"/>
      <c r="Y24" s="41" t="s">
        <v>342</v>
      </c>
      <c r="Z24" s="41" t="s">
        <v>318</v>
      </c>
      <c r="AA24" s="23">
        <f t="shared" si="0"/>
        <v>24</v>
      </c>
      <c r="AB24" s="24" t="s">
        <v>121</v>
      </c>
    </row>
    <row r="25" spans="4:28" ht="57" x14ac:dyDescent="0.4">
      <c r="D25" s="18" t="s">
        <v>48</v>
      </c>
      <c r="E25" s="19" t="s">
        <v>165</v>
      </c>
      <c r="F25" s="19" t="s">
        <v>166</v>
      </c>
      <c r="G25" s="19" t="s">
        <v>167</v>
      </c>
      <c r="H25" s="25" t="s">
        <v>52</v>
      </c>
      <c r="I25" s="26" t="s">
        <v>168</v>
      </c>
      <c r="J25" s="21" t="s">
        <v>169</v>
      </c>
      <c r="K25" s="22">
        <v>2</v>
      </c>
      <c r="L25" s="22">
        <v>2</v>
      </c>
      <c r="M25" s="22">
        <v>1</v>
      </c>
      <c r="N25" s="22">
        <v>2</v>
      </c>
      <c r="O25" s="22">
        <v>1</v>
      </c>
      <c r="P25" s="22">
        <v>2</v>
      </c>
      <c r="Q25" s="22">
        <v>2</v>
      </c>
      <c r="R25" s="22">
        <v>1</v>
      </c>
      <c r="S25" s="22">
        <v>2</v>
      </c>
      <c r="T25" s="22">
        <v>1</v>
      </c>
      <c r="U25" s="22">
        <v>3</v>
      </c>
      <c r="V25" s="22">
        <v>2</v>
      </c>
      <c r="W25" s="22">
        <v>3</v>
      </c>
      <c r="X25" s="43"/>
      <c r="Y25" s="41" t="s">
        <v>342</v>
      </c>
      <c r="Z25" s="41" t="s">
        <v>319</v>
      </c>
      <c r="AA25" s="23">
        <f t="shared" si="0"/>
        <v>24</v>
      </c>
      <c r="AB25" s="24" t="s">
        <v>121</v>
      </c>
    </row>
    <row r="26" spans="4:28" ht="57" x14ac:dyDescent="0.4">
      <c r="D26" s="18" t="s">
        <v>54</v>
      </c>
      <c r="E26" s="19" t="s">
        <v>170</v>
      </c>
      <c r="F26" s="19" t="s">
        <v>171</v>
      </c>
      <c r="G26" s="25" t="s">
        <v>172</v>
      </c>
      <c r="H26" s="25" t="s">
        <v>52</v>
      </c>
      <c r="I26" s="20">
        <v>200000</v>
      </c>
      <c r="J26" s="21">
        <v>2</v>
      </c>
      <c r="K26" s="22">
        <v>2</v>
      </c>
      <c r="L26" s="22">
        <v>2</v>
      </c>
      <c r="M26" s="22">
        <v>1</v>
      </c>
      <c r="N26" s="22">
        <v>3</v>
      </c>
      <c r="O26" s="22">
        <v>3</v>
      </c>
      <c r="P26" s="22">
        <v>2</v>
      </c>
      <c r="Q26" s="22">
        <v>1</v>
      </c>
      <c r="R26" s="22">
        <v>1</v>
      </c>
      <c r="S26" s="22">
        <v>1</v>
      </c>
      <c r="T26" s="22">
        <v>2</v>
      </c>
      <c r="U26" s="22">
        <v>2</v>
      </c>
      <c r="V26" s="22">
        <v>2</v>
      </c>
      <c r="W26" s="22">
        <v>2</v>
      </c>
      <c r="X26" s="43"/>
      <c r="Y26" s="41" t="s">
        <v>342</v>
      </c>
      <c r="Z26" s="41" t="s">
        <v>319</v>
      </c>
      <c r="AA26" s="23">
        <f t="shared" si="0"/>
        <v>24</v>
      </c>
      <c r="AB26" s="24" t="s">
        <v>121</v>
      </c>
    </row>
    <row r="27" spans="4:28" ht="57" x14ac:dyDescent="0.4">
      <c r="D27" s="18" t="s">
        <v>48</v>
      </c>
      <c r="E27" s="19" t="s">
        <v>173</v>
      </c>
      <c r="F27" s="19" t="s">
        <v>174</v>
      </c>
      <c r="G27" s="19" t="s">
        <v>175</v>
      </c>
      <c r="H27" s="19" t="s">
        <v>98</v>
      </c>
      <c r="I27" s="20">
        <v>420000</v>
      </c>
      <c r="J27" s="21">
        <v>1.61</v>
      </c>
      <c r="K27" s="22">
        <v>1</v>
      </c>
      <c r="L27" s="22">
        <v>3</v>
      </c>
      <c r="M27" s="22">
        <v>2</v>
      </c>
      <c r="N27" s="22">
        <v>3</v>
      </c>
      <c r="O27" s="22">
        <v>1</v>
      </c>
      <c r="P27" s="22">
        <v>2</v>
      </c>
      <c r="Q27" s="22">
        <v>2</v>
      </c>
      <c r="R27" s="22">
        <v>1</v>
      </c>
      <c r="S27" s="22">
        <v>1</v>
      </c>
      <c r="T27" s="22">
        <v>2</v>
      </c>
      <c r="U27" s="22">
        <v>3</v>
      </c>
      <c r="V27" s="22">
        <v>1</v>
      </c>
      <c r="W27" s="22">
        <v>2</v>
      </c>
      <c r="X27" s="43"/>
      <c r="Y27" s="41" t="s">
        <v>342</v>
      </c>
      <c r="Z27" s="41" t="s">
        <v>319</v>
      </c>
      <c r="AA27" s="23">
        <f t="shared" si="0"/>
        <v>24</v>
      </c>
      <c r="AB27" s="24" t="s">
        <v>121</v>
      </c>
    </row>
    <row r="28" spans="4:28" ht="43" x14ac:dyDescent="0.4">
      <c r="D28" s="18" t="s">
        <v>15</v>
      </c>
      <c r="E28" s="19" t="s">
        <v>176</v>
      </c>
      <c r="F28" s="19" t="s">
        <v>177</v>
      </c>
      <c r="G28" s="25" t="s">
        <v>178</v>
      </c>
      <c r="H28" s="19" t="s">
        <v>98</v>
      </c>
      <c r="I28" s="25" t="s">
        <v>179</v>
      </c>
      <c r="J28" s="21">
        <v>1.85</v>
      </c>
      <c r="K28" s="22">
        <v>1</v>
      </c>
      <c r="L28" s="22">
        <v>1</v>
      </c>
      <c r="M28" s="22">
        <v>1</v>
      </c>
      <c r="N28" s="22">
        <v>3</v>
      </c>
      <c r="O28" s="22">
        <v>3</v>
      </c>
      <c r="P28" s="22">
        <v>2</v>
      </c>
      <c r="Q28" s="22">
        <v>2</v>
      </c>
      <c r="R28" s="22">
        <v>1</v>
      </c>
      <c r="S28" s="22">
        <v>3</v>
      </c>
      <c r="T28" s="22">
        <v>1</v>
      </c>
      <c r="U28" s="22">
        <v>3</v>
      </c>
      <c r="V28" s="22">
        <v>1</v>
      </c>
      <c r="W28" s="22">
        <v>1</v>
      </c>
      <c r="X28" s="43"/>
      <c r="Y28" s="41" t="s">
        <v>342</v>
      </c>
      <c r="Z28" s="41" t="s">
        <v>319</v>
      </c>
      <c r="AA28" s="23">
        <f t="shared" si="0"/>
        <v>23</v>
      </c>
      <c r="AB28" s="24" t="s">
        <v>121</v>
      </c>
    </row>
    <row r="29" spans="4:28" ht="29" x14ac:dyDescent="0.4">
      <c r="D29" s="18" t="s">
        <v>15</v>
      </c>
      <c r="E29" s="19" t="s">
        <v>180</v>
      </c>
      <c r="F29" s="19" t="s">
        <v>181</v>
      </c>
      <c r="G29" s="25" t="s">
        <v>182</v>
      </c>
      <c r="H29" s="19" t="s">
        <v>98</v>
      </c>
      <c r="I29" s="25" t="s">
        <v>183</v>
      </c>
      <c r="J29" s="21">
        <v>2.4</v>
      </c>
      <c r="K29" s="22">
        <v>2</v>
      </c>
      <c r="L29" s="22">
        <v>2</v>
      </c>
      <c r="M29" s="22">
        <v>3</v>
      </c>
      <c r="N29" s="22">
        <v>3</v>
      </c>
      <c r="O29" s="22">
        <v>3</v>
      </c>
      <c r="P29" s="22">
        <v>2</v>
      </c>
      <c r="Q29" s="22">
        <v>1</v>
      </c>
      <c r="R29" s="22">
        <v>2</v>
      </c>
      <c r="S29" s="22">
        <v>1</v>
      </c>
      <c r="T29" s="22">
        <v>1</v>
      </c>
      <c r="U29" s="22">
        <v>1</v>
      </c>
      <c r="V29" s="22">
        <v>1</v>
      </c>
      <c r="W29" s="22">
        <v>1</v>
      </c>
      <c r="X29" s="43"/>
      <c r="Y29" s="41" t="s">
        <v>342</v>
      </c>
      <c r="Z29" s="41" t="s">
        <v>319</v>
      </c>
      <c r="AA29" s="23">
        <f t="shared" si="0"/>
        <v>23</v>
      </c>
      <c r="AB29" s="24" t="s">
        <v>121</v>
      </c>
    </row>
    <row r="30" spans="4:28" ht="127" x14ac:dyDescent="0.4">
      <c r="D30" s="18" t="s">
        <v>54</v>
      </c>
      <c r="E30" s="19" t="s">
        <v>184</v>
      </c>
      <c r="F30" s="19" t="s">
        <v>185</v>
      </c>
      <c r="G30" s="19" t="s">
        <v>186</v>
      </c>
      <c r="H30" s="19" t="s">
        <v>98</v>
      </c>
      <c r="I30" s="20">
        <v>1320000</v>
      </c>
      <c r="J30" s="21">
        <v>2.71</v>
      </c>
      <c r="K30" s="22">
        <v>2</v>
      </c>
      <c r="L30" s="22">
        <v>2</v>
      </c>
      <c r="M30" s="22">
        <v>3</v>
      </c>
      <c r="N30" s="22">
        <v>2</v>
      </c>
      <c r="O30" s="22">
        <v>1</v>
      </c>
      <c r="P30" s="22">
        <v>2</v>
      </c>
      <c r="Q30" s="22">
        <v>1</v>
      </c>
      <c r="R30" s="22">
        <v>1</v>
      </c>
      <c r="S30" s="22">
        <v>1</v>
      </c>
      <c r="T30" s="22">
        <v>1</v>
      </c>
      <c r="U30" s="22">
        <v>3</v>
      </c>
      <c r="V30" s="22">
        <v>2</v>
      </c>
      <c r="W30" s="22">
        <v>2</v>
      </c>
      <c r="X30" s="43"/>
      <c r="Y30" s="41" t="s">
        <v>342</v>
      </c>
      <c r="Z30" s="41" t="s">
        <v>318</v>
      </c>
      <c r="AA30" s="23">
        <f t="shared" si="0"/>
        <v>23</v>
      </c>
      <c r="AB30" s="24" t="s">
        <v>121</v>
      </c>
    </row>
    <row r="31" spans="4:28" ht="29" x14ac:dyDescent="0.4">
      <c r="D31" s="18" t="s">
        <v>15</v>
      </c>
      <c r="E31" s="19" t="s">
        <v>67</v>
      </c>
      <c r="F31" s="19" t="s">
        <v>187</v>
      </c>
      <c r="G31" s="25" t="s">
        <v>188</v>
      </c>
      <c r="H31" s="19" t="s">
        <v>98</v>
      </c>
      <c r="I31" s="26" t="s">
        <v>189</v>
      </c>
      <c r="J31" s="21">
        <v>2.83</v>
      </c>
      <c r="K31" s="22">
        <v>2</v>
      </c>
      <c r="L31" s="22">
        <v>2</v>
      </c>
      <c r="M31" s="22">
        <v>3</v>
      </c>
      <c r="N31" s="22">
        <v>3</v>
      </c>
      <c r="O31" s="22">
        <v>3</v>
      </c>
      <c r="P31" s="22">
        <v>2</v>
      </c>
      <c r="Q31" s="22">
        <v>1</v>
      </c>
      <c r="R31" s="22">
        <v>1</v>
      </c>
      <c r="S31" s="22">
        <v>1</v>
      </c>
      <c r="T31" s="22">
        <v>1</v>
      </c>
      <c r="U31" s="22">
        <v>2</v>
      </c>
      <c r="V31" s="22">
        <v>1</v>
      </c>
      <c r="W31" s="22">
        <v>1</v>
      </c>
      <c r="X31" s="43"/>
      <c r="Y31" s="41" t="s">
        <v>342</v>
      </c>
      <c r="Z31" s="41" t="s">
        <v>318</v>
      </c>
      <c r="AA31" s="23">
        <f t="shared" si="0"/>
        <v>23</v>
      </c>
      <c r="AB31" s="24" t="s">
        <v>121</v>
      </c>
    </row>
    <row r="32" spans="4:28" ht="85" x14ac:dyDescent="0.4">
      <c r="D32" s="18" t="s">
        <v>54</v>
      </c>
      <c r="E32" s="19" t="s">
        <v>351</v>
      </c>
      <c r="F32" s="19" t="s">
        <v>352</v>
      </c>
      <c r="G32" s="19" t="s">
        <v>353</v>
      </c>
      <c r="H32" s="25" t="s">
        <v>35</v>
      </c>
      <c r="I32" s="25" t="s">
        <v>354</v>
      </c>
      <c r="J32" s="50">
        <v>2.33</v>
      </c>
      <c r="K32" s="52">
        <v>2</v>
      </c>
      <c r="L32" s="52">
        <v>1</v>
      </c>
      <c r="M32" s="52">
        <v>2</v>
      </c>
      <c r="N32" s="52">
        <v>2</v>
      </c>
      <c r="O32" s="52">
        <v>1</v>
      </c>
      <c r="P32" s="52">
        <v>2</v>
      </c>
      <c r="Q32" s="52">
        <v>1</v>
      </c>
      <c r="R32" s="52">
        <v>1</v>
      </c>
      <c r="S32" s="52">
        <v>2</v>
      </c>
      <c r="T32" s="52">
        <v>3</v>
      </c>
      <c r="U32" s="52">
        <v>2</v>
      </c>
      <c r="V32" s="52">
        <v>2</v>
      </c>
      <c r="W32" s="52">
        <v>2</v>
      </c>
      <c r="X32" s="42">
        <v>0.1</v>
      </c>
      <c r="Y32" s="41" t="s">
        <v>317</v>
      </c>
      <c r="Z32" s="41" t="s">
        <v>319</v>
      </c>
      <c r="AA32" s="23">
        <f t="shared" si="0"/>
        <v>23</v>
      </c>
      <c r="AB32" s="24" t="s">
        <v>99</v>
      </c>
    </row>
    <row r="33" spans="1:28" ht="43" x14ac:dyDescent="0.4">
      <c r="D33" s="18" t="s">
        <v>28</v>
      </c>
      <c r="E33" s="19" t="s">
        <v>190</v>
      </c>
      <c r="F33" s="19" t="s">
        <v>191</v>
      </c>
      <c r="G33" s="25" t="s">
        <v>192</v>
      </c>
      <c r="H33" s="19" t="s">
        <v>98</v>
      </c>
      <c r="I33" s="25" t="s">
        <v>193</v>
      </c>
      <c r="J33" s="21" t="s">
        <v>53</v>
      </c>
      <c r="K33" s="22">
        <v>2</v>
      </c>
      <c r="L33" s="22">
        <v>2</v>
      </c>
      <c r="M33" s="22">
        <v>1</v>
      </c>
      <c r="N33" s="22">
        <v>3</v>
      </c>
      <c r="O33" s="22">
        <v>3</v>
      </c>
      <c r="P33" s="22">
        <v>2</v>
      </c>
      <c r="Q33" s="22">
        <v>1</v>
      </c>
      <c r="R33" s="22">
        <v>1</v>
      </c>
      <c r="S33" s="22">
        <v>1</v>
      </c>
      <c r="T33" s="22">
        <v>1</v>
      </c>
      <c r="U33" s="22">
        <v>2</v>
      </c>
      <c r="V33" s="22">
        <v>1</v>
      </c>
      <c r="W33" s="22">
        <v>1</v>
      </c>
      <c r="X33" s="43"/>
      <c r="Y33" s="41" t="s">
        <v>342</v>
      </c>
      <c r="Z33" s="41" t="s">
        <v>319</v>
      </c>
      <c r="AA33" s="23">
        <f t="shared" si="0"/>
        <v>21</v>
      </c>
      <c r="AB33" s="24" t="s">
        <v>121</v>
      </c>
    </row>
    <row r="34" spans="1:28" ht="43" x14ac:dyDescent="0.4">
      <c r="D34" s="18" t="s">
        <v>28</v>
      </c>
      <c r="E34" s="19" t="s">
        <v>67</v>
      </c>
      <c r="F34" s="19" t="s">
        <v>111</v>
      </c>
      <c r="G34" s="25" t="s">
        <v>112</v>
      </c>
      <c r="H34" s="25" t="s">
        <v>98</v>
      </c>
      <c r="I34" s="25" t="s">
        <v>113</v>
      </c>
      <c r="J34" s="21">
        <v>2</v>
      </c>
      <c r="K34" s="22">
        <v>1</v>
      </c>
      <c r="L34" s="22">
        <v>1</v>
      </c>
      <c r="M34" s="22">
        <v>1</v>
      </c>
      <c r="N34" s="22">
        <v>3</v>
      </c>
      <c r="O34" s="22">
        <v>3</v>
      </c>
      <c r="P34" s="22">
        <v>2</v>
      </c>
      <c r="Q34" s="22">
        <v>1</v>
      </c>
      <c r="R34" s="22">
        <v>1</v>
      </c>
      <c r="S34" s="22">
        <v>1</v>
      </c>
      <c r="T34" s="22">
        <v>1</v>
      </c>
      <c r="U34" s="22">
        <v>3</v>
      </c>
      <c r="V34" s="22">
        <v>1</v>
      </c>
      <c r="W34" s="22">
        <v>1</v>
      </c>
      <c r="X34" s="43"/>
      <c r="Y34" s="41" t="s">
        <v>342</v>
      </c>
      <c r="Z34" s="41" t="s">
        <v>319</v>
      </c>
      <c r="AA34" s="23">
        <f t="shared" si="0"/>
        <v>20</v>
      </c>
      <c r="AB34" s="24" t="s">
        <v>99</v>
      </c>
    </row>
    <row r="35" spans="1:28" s="17" customFormat="1" ht="57" x14ac:dyDescent="0.4">
      <c r="A35"/>
      <c r="B35"/>
      <c r="C35"/>
      <c r="D35" s="18" t="s">
        <v>48</v>
      </c>
      <c r="E35" s="19" t="s">
        <v>114</v>
      </c>
      <c r="F35" s="19" t="s">
        <v>115</v>
      </c>
      <c r="G35" s="19" t="s">
        <v>116</v>
      </c>
      <c r="H35" s="25" t="s">
        <v>52</v>
      </c>
      <c r="I35" s="25" t="s">
        <v>117</v>
      </c>
      <c r="J35" s="21" t="s">
        <v>53</v>
      </c>
      <c r="K35" s="22">
        <v>1</v>
      </c>
      <c r="L35" s="22">
        <v>1</v>
      </c>
      <c r="M35" s="22">
        <v>1</v>
      </c>
      <c r="N35" s="22">
        <v>1</v>
      </c>
      <c r="O35" s="22">
        <v>1</v>
      </c>
      <c r="P35" s="22">
        <v>2</v>
      </c>
      <c r="Q35" s="22">
        <v>2</v>
      </c>
      <c r="R35" s="22">
        <v>1</v>
      </c>
      <c r="S35" s="22">
        <v>2</v>
      </c>
      <c r="T35" s="22">
        <v>2</v>
      </c>
      <c r="U35" s="22">
        <v>2</v>
      </c>
      <c r="V35" s="22">
        <v>2</v>
      </c>
      <c r="W35" s="22">
        <v>2</v>
      </c>
      <c r="X35" s="43"/>
      <c r="Y35" s="41" t="s">
        <v>342</v>
      </c>
      <c r="Z35" s="41" t="s">
        <v>319</v>
      </c>
      <c r="AA35" s="23">
        <f t="shared" si="0"/>
        <v>20</v>
      </c>
      <c r="AB35" s="24" t="s">
        <v>99</v>
      </c>
    </row>
    <row r="36" spans="1:28" customFormat="1" ht="135.5" customHeight="1" x14ac:dyDescent="0.4">
      <c r="D36" s="18" t="s">
        <v>15</v>
      </c>
      <c r="E36" s="19" t="s">
        <v>67</v>
      </c>
      <c r="F36" s="19" t="s">
        <v>194</v>
      </c>
      <c r="G36" s="25" t="s">
        <v>195</v>
      </c>
      <c r="H36" s="19" t="s">
        <v>98</v>
      </c>
      <c r="I36" s="25" t="s">
        <v>196</v>
      </c>
      <c r="J36" s="51" t="s">
        <v>197</v>
      </c>
      <c r="K36" s="53">
        <v>1</v>
      </c>
      <c r="L36" s="53">
        <v>1</v>
      </c>
      <c r="M36" s="53">
        <v>3</v>
      </c>
      <c r="N36" s="53">
        <v>3</v>
      </c>
      <c r="O36" s="53">
        <v>3</v>
      </c>
      <c r="P36" s="53">
        <v>2</v>
      </c>
      <c r="Q36" s="53">
        <v>1</v>
      </c>
      <c r="R36" s="53">
        <v>1</v>
      </c>
      <c r="S36" s="53">
        <v>1</v>
      </c>
      <c r="T36" s="53">
        <v>1</v>
      </c>
      <c r="U36" s="53">
        <v>1</v>
      </c>
      <c r="V36" s="53">
        <v>1</v>
      </c>
      <c r="W36" s="53">
        <v>1</v>
      </c>
      <c r="X36" s="43"/>
      <c r="Y36" s="41" t="s">
        <v>342</v>
      </c>
      <c r="Z36" s="41" t="s">
        <v>319</v>
      </c>
      <c r="AA36" s="23">
        <f t="shared" si="0"/>
        <v>20</v>
      </c>
      <c r="AB36" s="24" t="s">
        <v>121</v>
      </c>
    </row>
    <row r="37" spans="1:28" customFormat="1" ht="43" x14ac:dyDescent="0.4">
      <c r="D37" s="18" t="s">
        <v>54</v>
      </c>
      <c r="E37" s="19" t="s">
        <v>67</v>
      </c>
      <c r="F37" s="19" t="s">
        <v>198</v>
      </c>
      <c r="G37" s="25" t="s">
        <v>199</v>
      </c>
      <c r="H37" s="19" t="s">
        <v>98</v>
      </c>
      <c r="I37" s="25" t="s">
        <v>200</v>
      </c>
      <c r="J37" s="51" t="s">
        <v>53</v>
      </c>
      <c r="K37" s="53">
        <v>1</v>
      </c>
      <c r="L37" s="53">
        <v>1</v>
      </c>
      <c r="M37" s="53">
        <v>1</v>
      </c>
      <c r="N37" s="53">
        <v>3</v>
      </c>
      <c r="O37" s="53">
        <v>3</v>
      </c>
      <c r="P37" s="53">
        <v>1</v>
      </c>
      <c r="Q37" s="53">
        <v>1</v>
      </c>
      <c r="R37" s="53">
        <v>1</v>
      </c>
      <c r="S37" s="53">
        <v>1</v>
      </c>
      <c r="T37" s="53">
        <v>1</v>
      </c>
      <c r="U37" s="53">
        <v>3</v>
      </c>
      <c r="V37" s="53">
        <v>2</v>
      </c>
      <c r="W37" s="53">
        <v>1</v>
      </c>
      <c r="X37" s="43"/>
      <c r="Y37" s="41" t="s">
        <v>342</v>
      </c>
      <c r="Z37" s="41" t="s">
        <v>319</v>
      </c>
      <c r="AA37" s="23">
        <f t="shared" si="0"/>
        <v>20</v>
      </c>
      <c r="AB37" s="24" t="s">
        <v>121</v>
      </c>
    </row>
  </sheetData>
  <sortState xmlns:xlrd2="http://schemas.microsoft.com/office/spreadsheetml/2017/richdata2" ref="D5:AB37">
    <sortCondition descending="1" ref="AA37"/>
  </sortState>
  <mergeCells count="1">
    <mergeCell ref="D2:AB2"/>
  </mergeCells>
  <conditionalFormatting sqref="D5:D35">
    <cfRule type="containsText" dxfId="15" priority="21" operator="containsText" text="Walking &amp; Cycling">
      <formula>NOT(ISERROR(SEARCH("Walking &amp; Cycling",D5)))</formula>
    </cfRule>
    <cfRule type="containsText" dxfId="14" priority="22" operator="containsText" text="Cycling">
      <formula>NOT(ISERROR(SEARCH("Cycling",D5)))</formula>
    </cfRule>
    <cfRule type="containsText" dxfId="13" priority="23" operator="containsText" text="Walking">
      <formula>NOT(ISERROR(SEARCH("Walking",D5)))</formula>
    </cfRule>
  </conditionalFormatting>
  <conditionalFormatting sqref="D24">
    <cfRule type="containsText" dxfId="12" priority="20" operator="containsText" text="Transport Strategy">
      <formula>NOT(ISERROR(SEARCH("Transport Strategy",D24)))</formula>
    </cfRule>
  </conditionalFormatting>
  <conditionalFormatting sqref="D36:D37">
    <cfRule type="containsText" dxfId="11" priority="9" operator="containsText" text="Walking &amp; Cycling">
      <formula>NOT(ISERROR(SEARCH("Walking &amp; Cycling",D36)))</formula>
    </cfRule>
    <cfRule type="containsText" dxfId="10" priority="10" operator="containsText" text="Cycling">
      <formula>NOT(ISERROR(SEARCH("Cycling",D36)))</formula>
    </cfRule>
    <cfRule type="containsText" dxfId="9" priority="11" operator="containsText" text="Walking">
      <formula>NOT(ISERROR(SEARCH("Walking",D36)))</formula>
    </cfRule>
  </conditionalFormatting>
  <conditionalFormatting sqref="H5:H37">
    <cfRule type="containsText" dxfId="8" priority="3" operator="containsText" text="Rights of Way and/or Transport Strategy">
      <formula>NOT(ISERROR(SEARCH("Rights of Way and/or Transport Strategy",H5)))</formula>
    </cfRule>
    <cfRule type="containsText" dxfId="7" priority="4" operator="containsText" text="Rights of Way">
      <formula>NOT(ISERROR(SEARCH("Rights of Way",H5)))</formula>
    </cfRule>
    <cfRule type="containsText" dxfId="6" priority="5" operator="containsText" text="Transport Strategy">
      <formula>NOT(ISERROR(SEARCH("Transport Strategy",H5)))</formula>
    </cfRule>
  </conditionalFormatting>
  <conditionalFormatting sqref="X5:X37">
    <cfRule type="dataBar" priority="1">
      <dataBar>
        <cfvo type="num" val="0"/>
        <cfvo type="num" val="1"/>
        <color theme="9" tint="-0.249977111117893"/>
      </dataBar>
      <extLst>
        <ext xmlns:x14="http://schemas.microsoft.com/office/spreadsheetml/2009/9/main" uri="{B025F937-C7B1-47D3-B67F-A62EFF666E3E}">
          <x14:id>{26B72FC3-15D1-4FC0-BFAD-91380F4F7FC1}</x14:id>
        </ext>
      </extLst>
    </cfRule>
    <cfRule type="dataBar" priority="2">
      <dataBar>
        <cfvo type="min"/>
        <cfvo type="max"/>
        <color theme="9" tint="-0.249977111117893"/>
      </dataBar>
      <extLst>
        <ext xmlns:x14="http://schemas.microsoft.com/office/spreadsheetml/2009/9/main" uri="{B025F937-C7B1-47D3-B67F-A62EFF666E3E}">
          <x14:id>{493D91A7-B657-4CB5-9464-9B3C6D8C0947}</x14:id>
        </ext>
      </extLst>
    </cfRule>
    <cfRule type="dataBar" priority="12">
      <dataBar>
        <cfvo type="num" val="0"/>
        <cfvo type="num" val="1"/>
        <color rgb="FF638EC6"/>
      </dataBar>
      <extLst>
        <ext xmlns:x14="http://schemas.microsoft.com/office/spreadsheetml/2009/9/main" uri="{B025F937-C7B1-47D3-B67F-A62EFF666E3E}">
          <x14:id>{70EF860A-F028-4BCD-A8D9-2C09B50E1659}</x14:id>
        </ext>
      </extLst>
    </cfRule>
  </conditionalFormatting>
  <conditionalFormatting sqref="AA5:AA37">
    <cfRule type="colorScale" priority="16">
      <colorScale>
        <cfvo type="min"/>
        <cfvo type="percentile" val="50"/>
        <cfvo type="max"/>
        <color theme="9" tint="0.59999389629810485"/>
        <color theme="9" tint="0.39997558519241921"/>
        <color theme="9" tint="-0.249977111117893"/>
      </colorScale>
    </cfRule>
  </conditionalFormatting>
  <dataValidations count="2">
    <dataValidation type="list" allowBlank="1" showInputMessage="1" showErrorMessage="1" sqref="Y5:Y37" xr:uid="{37B556B3-DDD1-45F2-8CC9-8C53970C87E8}">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Z5:Z37" xr:uid="{93E72ECF-68EE-4740-888E-EDDE5D678EF4}">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6B72FC3-15D1-4FC0-BFAD-91380F4F7FC1}">
            <x14:dataBar minLength="0" maxLength="100">
              <x14:cfvo type="num">
                <xm:f>0</xm:f>
              </x14:cfvo>
              <x14:cfvo type="num">
                <xm:f>1</xm:f>
              </x14:cfvo>
              <x14:negativeFillColor rgb="FFFF0000"/>
              <x14:axisColor rgb="FF000000"/>
            </x14:dataBar>
          </x14:cfRule>
          <x14:cfRule type="dataBar" id="{493D91A7-B657-4CB5-9464-9B3C6D8C0947}">
            <x14:dataBar minLength="0" maxLength="100">
              <x14:cfvo type="autoMin"/>
              <x14:cfvo type="autoMax"/>
              <x14:negativeFillColor rgb="FFFF0000"/>
              <x14:axisColor rgb="FF000000"/>
            </x14:dataBar>
          </x14:cfRule>
          <x14:cfRule type="dataBar" id="{70EF860A-F028-4BCD-A8D9-2C09B50E1659}">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X5:X37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0FCA-D7D3-4417-ACF1-9AEA74955AD8}">
  <dimension ref="D2:AE35"/>
  <sheetViews>
    <sheetView showGridLines="0" tabSelected="1" zoomScale="78" zoomScaleNormal="78" workbookViewId="0">
      <pane xSplit="2" ySplit="4" topLeftCell="C5" activePane="bottomRight" state="frozen"/>
      <selection pane="topRight" activeCell="C1" sqref="C1"/>
      <selection pane="bottomLeft" activeCell="A5" sqref="A5"/>
      <selection pane="bottomRight" activeCell="C5" sqref="C5"/>
    </sheetView>
  </sheetViews>
  <sheetFormatPr defaultColWidth="8.7265625" defaultRowHeight="14.5" x14ac:dyDescent="0.35"/>
  <cols>
    <col min="1" max="3" width="4.54296875" customWidth="1"/>
    <col min="4" max="4" width="10.6328125" customWidth="1"/>
    <col min="5" max="6" width="35.6328125" customWidth="1"/>
    <col min="7" max="7" width="40.6328125" customWidth="1"/>
    <col min="8" max="8" width="30.6328125" customWidth="1"/>
    <col min="9" max="9" width="25.6328125" style="2" customWidth="1"/>
    <col min="10" max="10" width="40.6328125" style="2" customWidth="1"/>
    <col min="11" max="12" width="25.6328125" style="2" customWidth="1"/>
    <col min="13" max="26" width="8.7265625" hidden="1" customWidth="1"/>
    <col min="27" max="27" width="10.6328125" customWidth="1"/>
    <col min="28" max="28" width="20.6328125" customWidth="1"/>
    <col min="29" max="29" width="4.36328125" customWidth="1"/>
    <col min="30" max="30" width="28" customWidth="1"/>
  </cols>
  <sheetData>
    <row r="2" spans="4:31" ht="20" x14ac:dyDescent="0.4">
      <c r="D2" s="67" t="s">
        <v>321</v>
      </c>
      <c r="E2" s="68"/>
      <c r="F2" s="68"/>
      <c r="G2" s="68"/>
      <c r="H2" s="68"/>
      <c r="I2" s="68"/>
      <c r="J2" s="68"/>
      <c r="K2" s="68"/>
      <c r="L2" s="68"/>
      <c r="M2" s="68"/>
      <c r="N2" s="68"/>
      <c r="O2" s="68"/>
      <c r="P2" s="68"/>
      <c r="Q2" s="68"/>
      <c r="R2" s="68"/>
      <c r="S2" s="68"/>
      <c r="T2" s="68"/>
      <c r="U2" s="68"/>
      <c r="V2" s="68"/>
      <c r="W2" s="68"/>
      <c r="X2" s="68"/>
      <c r="Y2" s="68"/>
      <c r="Z2" s="68"/>
      <c r="AA2" s="68"/>
      <c r="AB2" s="68"/>
    </row>
    <row r="3" spans="4:31" ht="14.5" customHeight="1" x14ac:dyDescent="0.35"/>
    <row r="4" spans="4:31" s="1" customFormat="1" ht="75.75" customHeight="1" x14ac:dyDescent="0.4">
      <c r="D4" s="63" t="s">
        <v>322</v>
      </c>
      <c r="E4" s="64" t="s">
        <v>323</v>
      </c>
      <c r="F4" s="64" t="s">
        <v>324</v>
      </c>
      <c r="G4" s="64" t="s">
        <v>325</v>
      </c>
      <c r="H4" s="65" t="s">
        <v>326</v>
      </c>
      <c r="I4" s="65" t="s">
        <v>327</v>
      </c>
      <c r="J4" s="65" t="s">
        <v>312</v>
      </c>
      <c r="K4" s="65" t="s">
        <v>313</v>
      </c>
      <c r="L4" s="65" t="s">
        <v>314</v>
      </c>
      <c r="M4" s="64" t="s">
        <v>1</v>
      </c>
      <c r="N4" s="64" t="s">
        <v>2</v>
      </c>
      <c r="O4" s="64" t="s">
        <v>3</v>
      </c>
      <c r="P4" s="64" t="s">
        <v>4</v>
      </c>
      <c r="Q4" s="64" t="s">
        <v>5</v>
      </c>
      <c r="R4" s="64" t="s">
        <v>6</v>
      </c>
      <c r="S4" s="64" t="s">
        <v>7</v>
      </c>
      <c r="T4" s="64" t="s">
        <v>8</v>
      </c>
      <c r="U4" s="64" t="s">
        <v>9</v>
      </c>
      <c r="V4" s="64" t="s">
        <v>10</v>
      </c>
      <c r="W4" s="64" t="s">
        <v>11</v>
      </c>
      <c r="X4" s="64" t="s">
        <v>12</v>
      </c>
      <c r="Y4" s="64" t="s">
        <v>13</v>
      </c>
      <c r="Z4" s="64" t="s">
        <v>14</v>
      </c>
      <c r="AA4" s="64" t="s">
        <v>328</v>
      </c>
      <c r="AB4" s="66" t="s">
        <v>329</v>
      </c>
      <c r="AD4" s="54" t="s">
        <v>330</v>
      </c>
    </row>
    <row r="5" spans="4:31" ht="26" x14ac:dyDescent="0.35">
      <c r="D5" s="12" t="s">
        <v>15</v>
      </c>
      <c r="E5" s="3" t="s">
        <v>213</v>
      </c>
      <c r="F5" s="3" t="s">
        <v>214</v>
      </c>
      <c r="G5" s="3" t="s">
        <v>215</v>
      </c>
      <c r="H5" s="3" t="s">
        <v>98</v>
      </c>
      <c r="I5" s="4">
        <v>960000</v>
      </c>
      <c r="J5" s="44">
        <v>0.05</v>
      </c>
      <c r="K5" s="4" t="s">
        <v>316</v>
      </c>
      <c r="L5" s="4" t="s">
        <v>318</v>
      </c>
      <c r="M5" s="5">
        <v>2</v>
      </c>
      <c r="N5" s="6">
        <v>2</v>
      </c>
      <c r="O5" s="6">
        <v>3</v>
      </c>
      <c r="P5" s="6">
        <v>3</v>
      </c>
      <c r="Q5" s="6">
        <v>3</v>
      </c>
      <c r="R5" s="6">
        <v>2</v>
      </c>
      <c r="S5" s="6">
        <v>2</v>
      </c>
      <c r="T5" s="6">
        <v>2</v>
      </c>
      <c r="U5" s="6">
        <v>2</v>
      </c>
      <c r="V5" s="6">
        <v>1</v>
      </c>
      <c r="W5" s="6">
        <v>3</v>
      </c>
      <c r="X5" s="6">
        <v>2</v>
      </c>
      <c r="Y5" s="6">
        <v>2</v>
      </c>
      <c r="Z5" s="6">
        <v>3</v>
      </c>
      <c r="AA5" s="7">
        <f t="shared" ref="AA5:AA34" si="0">SUM(N5:Z5)</f>
        <v>30</v>
      </c>
      <c r="AB5" s="14" t="s">
        <v>216</v>
      </c>
    </row>
    <row r="6" spans="4:31" ht="26" x14ac:dyDescent="0.35">
      <c r="D6" s="12" t="s">
        <v>15</v>
      </c>
      <c r="E6" s="3" t="s">
        <v>217</v>
      </c>
      <c r="F6" s="3" t="s">
        <v>218</v>
      </c>
      <c r="G6" s="3" t="s">
        <v>219</v>
      </c>
      <c r="H6" s="3" t="s">
        <v>98</v>
      </c>
      <c r="I6" s="4">
        <v>1980000</v>
      </c>
      <c r="J6" s="44">
        <v>0</v>
      </c>
      <c r="K6" s="4" t="s">
        <v>333</v>
      </c>
      <c r="L6" s="4" t="s">
        <v>319</v>
      </c>
      <c r="M6" s="5">
        <v>3</v>
      </c>
      <c r="N6" s="6">
        <v>2</v>
      </c>
      <c r="O6" s="6">
        <v>3</v>
      </c>
      <c r="P6" s="6">
        <v>3</v>
      </c>
      <c r="Q6" s="6">
        <v>3</v>
      </c>
      <c r="R6" s="6">
        <v>2</v>
      </c>
      <c r="S6" s="6">
        <v>2</v>
      </c>
      <c r="T6" s="6">
        <v>2</v>
      </c>
      <c r="U6" s="6">
        <v>2</v>
      </c>
      <c r="V6" s="6">
        <v>1</v>
      </c>
      <c r="W6" s="6">
        <v>3</v>
      </c>
      <c r="X6" s="6">
        <v>2</v>
      </c>
      <c r="Y6" s="6">
        <v>2</v>
      </c>
      <c r="Z6" s="6">
        <v>3</v>
      </c>
      <c r="AA6" s="7">
        <f t="shared" si="0"/>
        <v>30</v>
      </c>
      <c r="AB6" s="14" t="s">
        <v>216</v>
      </c>
    </row>
    <row r="7" spans="4:31" ht="38.5" x14ac:dyDescent="0.35">
      <c r="D7" s="12" t="s">
        <v>320</v>
      </c>
      <c r="E7" s="3" t="s">
        <v>220</v>
      </c>
      <c r="F7" s="3" t="s">
        <v>221</v>
      </c>
      <c r="G7" s="3" t="s">
        <v>222</v>
      </c>
      <c r="H7" s="3" t="s">
        <v>98</v>
      </c>
      <c r="I7" s="8" t="s">
        <v>223</v>
      </c>
      <c r="J7" s="44">
        <v>0</v>
      </c>
      <c r="K7" s="8" t="s">
        <v>342</v>
      </c>
      <c r="L7" s="8" t="s">
        <v>319</v>
      </c>
      <c r="M7" s="5">
        <v>3</v>
      </c>
      <c r="N7" s="6">
        <v>3</v>
      </c>
      <c r="O7" s="6">
        <v>2</v>
      </c>
      <c r="P7" s="6">
        <v>3</v>
      </c>
      <c r="Q7" s="6">
        <v>3</v>
      </c>
      <c r="R7" s="6">
        <v>3</v>
      </c>
      <c r="S7" s="6">
        <v>3</v>
      </c>
      <c r="T7" s="6">
        <v>2</v>
      </c>
      <c r="U7" s="6">
        <v>1</v>
      </c>
      <c r="V7" s="6">
        <v>1</v>
      </c>
      <c r="W7" s="6">
        <v>2</v>
      </c>
      <c r="X7" s="6">
        <v>2</v>
      </c>
      <c r="Y7" s="6">
        <v>2</v>
      </c>
      <c r="Z7" s="6">
        <v>3</v>
      </c>
      <c r="AA7" s="7">
        <f t="shared" si="0"/>
        <v>30</v>
      </c>
      <c r="AB7" s="14" t="s">
        <v>216</v>
      </c>
    </row>
    <row r="8" spans="4:31" ht="26" x14ac:dyDescent="0.35">
      <c r="D8" s="12" t="s">
        <v>15</v>
      </c>
      <c r="E8" s="3" t="s">
        <v>224</v>
      </c>
      <c r="F8" s="3" t="s">
        <v>225</v>
      </c>
      <c r="G8" s="3" t="s">
        <v>226</v>
      </c>
      <c r="H8" s="3" t="s">
        <v>98</v>
      </c>
      <c r="I8" s="4">
        <v>1680000</v>
      </c>
      <c r="J8" s="44">
        <v>0</v>
      </c>
      <c r="K8" s="4" t="s">
        <v>333</v>
      </c>
      <c r="L8" s="4" t="s">
        <v>319</v>
      </c>
      <c r="M8" s="5">
        <v>1.75</v>
      </c>
      <c r="N8" s="6">
        <v>1</v>
      </c>
      <c r="O8" s="6">
        <v>3</v>
      </c>
      <c r="P8" s="6">
        <v>3</v>
      </c>
      <c r="Q8" s="6">
        <v>3</v>
      </c>
      <c r="R8" s="6">
        <v>2</v>
      </c>
      <c r="S8" s="6">
        <v>2</v>
      </c>
      <c r="T8" s="6">
        <v>2</v>
      </c>
      <c r="U8" s="6">
        <v>2</v>
      </c>
      <c r="V8" s="6">
        <v>1</v>
      </c>
      <c r="W8" s="6">
        <v>3</v>
      </c>
      <c r="X8" s="6">
        <v>2</v>
      </c>
      <c r="Y8" s="6">
        <v>2</v>
      </c>
      <c r="Z8" s="6">
        <v>3</v>
      </c>
      <c r="AA8" s="7">
        <f t="shared" si="0"/>
        <v>29</v>
      </c>
      <c r="AB8" s="14" t="s">
        <v>216</v>
      </c>
      <c r="AE8" s="11"/>
    </row>
    <row r="9" spans="4:31" ht="26" x14ac:dyDescent="0.35">
      <c r="D9" s="12" t="s">
        <v>15</v>
      </c>
      <c r="E9" s="3" t="s">
        <v>227</v>
      </c>
      <c r="F9" s="3" t="s">
        <v>228</v>
      </c>
      <c r="G9" s="3" t="s">
        <v>229</v>
      </c>
      <c r="H9" s="3" t="s">
        <v>98</v>
      </c>
      <c r="I9" s="4">
        <v>1740000</v>
      </c>
      <c r="J9" s="44">
        <v>0</v>
      </c>
      <c r="K9" s="4" t="s">
        <v>333</v>
      </c>
      <c r="L9" s="4" t="s">
        <v>319</v>
      </c>
      <c r="M9" s="5" t="s">
        <v>37</v>
      </c>
      <c r="N9" s="6"/>
      <c r="O9" s="6">
        <v>3</v>
      </c>
      <c r="P9" s="6">
        <v>3</v>
      </c>
      <c r="Q9" s="6">
        <v>3</v>
      </c>
      <c r="R9" s="6">
        <v>2</v>
      </c>
      <c r="S9" s="6">
        <v>2</v>
      </c>
      <c r="T9" s="6">
        <v>2</v>
      </c>
      <c r="U9" s="6">
        <v>2</v>
      </c>
      <c r="V9" s="6">
        <v>1</v>
      </c>
      <c r="W9" s="6">
        <v>3</v>
      </c>
      <c r="X9" s="6">
        <v>2</v>
      </c>
      <c r="Y9" s="6">
        <v>2</v>
      </c>
      <c r="Z9" s="6">
        <v>3</v>
      </c>
      <c r="AA9" s="7">
        <f t="shared" si="0"/>
        <v>28</v>
      </c>
      <c r="AB9" s="14" t="s">
        <v>216</v>
      </c>
    </row>
    <row r="10" spans="4:31" ht="38.5" x14ac:dyDescent="0.35">
      <c r="D10" s="12" t="s">
        <v>54</v>
      </c>
      <c r="E10" s="3" t="s">
        <v>230</v>
      </c>
      <c r="F10" s="3" t="s">
        <v>231</v>
      </c>
      <c r="G10" s="3" t="s">
        <v>232</v>
      </c>
      <c r="H10" s="3" t="s">
        <v>98</v>
      </c>
      <c r="I10" s="4" t="s">
        <v>346</v>
      </c>
      <c r="J10" s="44">
        <v>0</v>
      </c>
      <c r="K10" s="4" t="s">
        <v>342</v>
      </c>
      <c r="L10" s="4" t="s">
        <v>319</v>
      </c>
      <c r="M10" s="5" t="s">
        <v>37</v>
      </c>
      <c r="N10" s="6">
        <v>2</v>
      </c>
      <c r="O10" s="6">
        <v>2</v>
      </c>
      <c r="P10" s="6">
        <v>1</v>
      </c>
      <c r="Q10" s="6">
        <v>3</v>
      </c>
      <c r="R10" s="6">
        <v>3</v>
      </c>
      <c r="S10" s="6">
        <v>3</v>
      </c>
      <c r="T10" s="6">
        <v>2</v>
      </c>
      <c r="U10" s="6">
        <v>1</v>
      </c>
      <c r="V10" s="6">
        <v>2</v>
      </c>
      <c r="W10" s="6">
        <v>1</v>
      </c>
      <c r="X10" s="6">
        <v>3</v>
      </c>
      <c r="Y10" s="6">
        <v>3</v>
      </c>
      <c r="Z10" s="6">
        <v>2</v>
      </c>
      <c r="AA10" s="7">
        <f t="shared" si="0"/>
        <v>28</v>
      </c>
      <c r="AB10" s="14" t="s">
        <v>216</v>
      </c>
    </row>
    <row r="11" spans="4:31" ht="26" x14ac:dyDescent="0.35">
      <c r="D11" s="12" t="s">
        <v>15</v>
      </c>
      <c r="E11" s="3" t="s">
        <v>205</v>
      </c>
      <c r="F11" s="3" t="s">
        <v>206</v>
      </c>
      <c r="G11" s="3" t="s">
        <v>207</v>
      </c>
      <c r="H11" s="3" t="s">
        <v>98</v>
      </c>
      <c r="I11" s="4">
        <v>2400000</v>
      </c>
      <c r="J11" s="44">
        <v>0</v>
      </c>
      <c r="K11" s="4" t="s">
        <v>333</v>
      </c>
      <c r="L11" s="4" t="s">
        <v>318</v>
      </c>
      <c r="M11" s="5">
        <v>3.25</v>
      </c>
      <c r="N11" s="6">
        <v>2</v>
      </c>
      <c r="O11" s="6">
        <v>3</v>
      </c>
      <c r="P11" s="6">
        <v>3</v>
      </c>
      <c r="Q11" s="6">
        <v>3</v>
      </c>
      <c r="R11" s="6">
        <v>2</v>
      </c>
      <c r="S11" s="6">
        <v>1</v>
      </c>
      <c r="T11" s="6">
        <v>1</v>
      </c>
      <c r="U11" s="6">
        <v>1</v>
      </c>
      <c r="V11" s="6">
        <v>1</v>
      </c>
      <c r="W11" s="6">
        <v>3</v>
      </c>
      <c r="X11" s="6">
        <v>2</v>
      </c>
      <c r="Y11" s="6">
        <v>2</v>
      </c>
      <c r="Z11" s="6">
        <v>3</v>
      </c>
      <c r="AA11" s="7">
        <f t="shared" si="0"/>
        <v>27</v>
      </c>
      <c r="AB11" s="14" t="s">
        <v>208</v>
      </c>
    </row>
    <row r="12" spans="4:31" ht="26" x14ac:dyDescent="0.35">
      <c r="D12" s="12" t="s">
        <v>15</v>
      </c>
      <c r="E12" s="3" t="s">
        <v>233</v>
      </c>
      <c r="F12" s="3" t="s">
        <v>234</v>
      </c>
      <c r="G12" s="3" t="s">
        <v>207</v>
      </c>
      <c r="H12" s="3" t="s">
        <v>98</v>
      </c>
      <c r="I12" s="4">
        <v>1200000</v>
      </c>
      <c r="J12" s="44">
        <v>0</v>
      </c>
      <c r="K12" s="4" t="s">
        <v>333</v>
      </c>
      <c r="L12" s="4" t="s">
        <v>318</v>
      </c>
      <c r="M12" s="5">
        <v>3.25</v>
      </c>
      <c r="N12" s="6">
        <v>2</v>
      </c>
      <c r="O12" s="6">
        <v>3</v>
      </c>
      <c r="P12" s="6">
        <v>2</v>
      </c>
      <c r="Q12" s="6">
        <v>3</v>
      </c>
      <c r="R12" s="6">
        <v>2</v>
      </c>
      <c r="S12" s="6">
        <v>1</v>
      </c>
      <c r="T12" s="6">
        <v>1</v>
      </c>
      <c r="U12" s="6">
        <v>1</v>
      </c>
      <c r="V12" s="6">
        <v>2</v>
      </c>
      <c r="W12" s="6">
        <v>3</v>
      </c>
      <c r="X12" s="6">
        <v>2</v>
      </c>
      <c r="Y12" s="6">
        <v>2</v>
      </c>
      <c r="Z12" s="6">
        <v>3</v>
      </c>
      <c r="AA12" s="7">
        <f t="shared" si="0"/>
        <v>27</v>
      </c>
      <c r="AB12" s="14" t="s">
        <v>216</v>
      </c>
    </row>
    <row r="13" spans="4:31" ht="26" x14ac:dyDescent="0.35">
      <c r="D13" s="12" t="s">
        <v>15</v>
      </c>
      <c r="E13" s="3" t="s">
        <v>235</v>
      </c>
      <c r="F13" s="3" t="s">
        <v>236</v>
      </c>
      <c r="G13" s="3" t="s">
        <v>237</v>
      </c>
      <c r="H13" s="3" t="s">
        <v>98</v>
      </c>
      <c r="I13" s="4">
        <v>1800000</v>
      </c>
      <c r="J13" s="44">
        <v>0</v>
      </c>
      <c r="K13" s="4" t="s">
        <v>333</v>
      </c>
      <c r="L13" s="4" t="s">
        <v>318</v>
      </c>
      <c r="M13" s="5">
        <v>2</v>
      </c>
      <c r="N13" s="6">
        <v>2</v>
      </c>
      <c r="O13" s="6">
        <v>3</v>
      </c>
      <c r="P13" s="6">
        <v>3</v>
      </c>
      <c r="Q13" s="6">
        <v>3</v>
      </c>
      <c r="R13" s="6">
        <v>2</v>
      </c>
      <c r="S13" s="6">
        <v>1</v>
      </c>
      <c r="T13" s="6">
        <v>1</v>
      </c>
      <c r="U13" s="6">
        <v>1</v>
      </c>
      <c r="V13" s="6">
        <v>1</v>
      </c>
      <c r="W13" s="6">
        <v>3</v>
      </c>
      <c r="X13" s="6">
        <v>2</v>
      </c>
      <c r="Y13" s="6">
        <v>2</v>
      </c>
      <c r="Z13" s="6">
        <v>3</v>
      </c>
      <c r="AA13" s="7">
        <f t="shared" si="0"/>
        <v>27</v>
      </c>
      <c r="AB13" s="14" t="s">
        <v>216</v>
      </c>
    </row>
    <row r="14" spans="4:31" ht="26" x14ac:dyDescent="0.35">
      <c r="D14" s="12" t="s">
        <v>15</v>
      </c>
      <c r="E14" s="3" t="s">
        <v>238</v>
      </c>
      <c r="F14" s="3" t="s">
        <v>239</v>
      </c>
      <c r="G14" s="3" t="s">
        <v>240</v>
      </c>
      <c r="H14" s="3" t="s">
        <v>98</v>
      </c>
      <c r="I14" s="4">
        <v>2400000</v>
      </c>
      <c r="J14" s="44">
        <v>0</v>
      </c>
      <c r="K14" s="4" t="s">
        <v>333</v>
      </c>
      <c r="L14" s="4" t="s">
        <v>319</v>
      </c>
      <c r="M14" s="5">
        <v>3.5</v>
      </c>
      <c r="N14" s="6">
        <v>2</v>
      </c>
      <c r="O14" s="6">
        <v>3</v>
      </c>
      <c r="P14" s="6">
        <v>3</v>
      </c>
      <c r="Q14" s="6">
        <v>3</v>
      </c>
      <c r="R14" s="6">
        <v>2</v>
      </c>
      <c r="S14" s="6">
        <v>1</v>
      </c>
      <c r="T14" s="6">
        <v>1</v>
      </c>
      <c r="U14" s="6">
        <v>1</v>
      </c>
      <c r="V14" s="6">
        <v>1</v>
      </c>
      <c r="W14" s="6">
        <v>3</v>
      </c>
      <c r="X14" s="6">
        <v>2</v>
      </c>
      <c r="Y14" s="6">
        <v>2</v>
      </c>
      <c r="Z14" s="6">
        <v>3</v>
      </c>
      <c r="AA14" s="7">
        <f t="shared" si="0"/>
        <v>27</v>
      </c>
      <c r="AB14" s="14" t="s">
        <v>216</v>
      </c>
    </row>
    <row r="15" spans="4:31" ht="26" x14ac:dyDescent="0.35">
      <c r="D15" s="12" t="s">
        <v>15</v>
      </c>
      <c r="E15" s="3" t="s">
        <v>241</v>
      </c>
      <c r="F15" s="3" t="s">
        <v>242</v>
      </c>
      <c r="G15" s="3" t="s">
        <v>243</v>
      </c>
      <c r="H15" s="3" t="s">
        <v>98</v>
      </c>
      <c r="I15" s="4">
        <v>2400000</v>
      </c>
      <c r="J15" s="45"/>
      <c r="K15" s="4" t="s">
        <v>333</v>
      </c>
      <c r="L15" s="4" t="s">
        <v>319</v>
      </c>
      <c r="M15" s="5">
        <v>2.5</v>
      </c>
      <c r="N15" s="6">
        <v>2</v>
      </c>
      <c r="O15" s="6">
        <v>3</v>
      </c>
      <c r="P15" s="6">
        <v>3</v>
      </c>
      <c r="Q15" s="6">
        <v>3</v>
      </c>
      <c r="R15" s="6">
        <v>2</v>
      </c>
      <c r="S15" s="6">
        <v>1</v>
      </c>
      <c r="T15" s="6">
        <v>1</v>
      </c>
      <c r="U15" s="6">
        <v>1</v>
      </c>
      <c r="V15" s="6">
        <v>1</v>
      </c>
      <c r="W15" s="6">
        <v>3</v>
      </c>
      <c r="X15" s="6">
        <v>2</v>
      </c>
      <c r="Y15" s="6">
        <v>2</v>
      </c>
      <c r="Z15" s="6">
        <v>3</v>
      </c>
      <c r="AA15" s="7">
        <f t="shared" si="0"/>
        <v>27</v>
      </c>
      <c r="AB15" s="14" t="s">
        <v>216</v>
      </c>
    </row>
    <row r="16" spans="4:31" ht="63.5" x14ac:dyDescent="0.35">
      <c r="D16" s="12" t="s">
        <v>54</v>
      </c>
      <c r="E16" s="3" t="s">
        <v>244</v>
      </c>
      <c r="F16" s="3" t="s">
        <v>245</v>
      </c>
      <c r="G16" s="8" t="s">
        <v>246</v>
      </c>
      <c r="H16" s="3" t="s">
        <v>98</v>
      </c>
      <c r="I16" s="4">
        <v>1800000</v>
      </c>
      <c r="J16" s="45"/>
      <c r="K16" s="4" t="s">
        <v>342</v>
      </c>
      <c r="L16" s="4" t="s">
        <v>319</v>
      </c>
      <c r="M16" s="5">
        <v>1.81</v>
      </c>
      <c r="N16" s="6">
        <v>1</v>
      </c>
      <c r="O16" s="6">
        <v>2</v>
      </c>
      <c r="P16" s="6">
        <v>3</v>
      </c>
      <c r="Q16" s="6">
        <v>2</v>
      </c>
      <c r="R16" s="6">
        <v>2</v>
      </c>
      <c r="S16" s="6">
        <v>3</v>
      </c>
      <c r="T16" s="6">
        <v>1</v>
      </c>
      <c r="U16" s="6">
        <v>1</v>
      </c>
      <c r="V16" s="6">
        <v>1</v>
      </c>
      <c r="W16" s="6">
        <v>2</v>
      </c>
      <c r="X16" s="6">
        <v>3</v>
      </c>
      <c r="Y16" s="6">
        <v>2</v>
      </c>
      <c r="Z16" s="6">
        <v>3</v>
      </c>
      <c r="AA16" s="7">
        <f t="shared" si="0"/>
        <v>26</v>
      </c>
      <c r="AB16" s="14" t="s">
        <v>216</v>
      </c>
    </row>
    <row r="17" spans="4:28" ht="63.5" x14ac:dyDescent="0.35">
      <c r="D17" s="12" t="s">
        <v>54</v>
      </c>
      <c r="E17" s="3" t="s">
        <v>297</v>
      </c>
      <c r="F17" s="3" t="s">
        <v>260</v>
      </c>
      <c r="G17" s="3" t="s">
        <v>298</v>
      </c>
      <c r="H17" s="3" t="s">
        <v>98</v>
      </c>
      <c r="I17" s="8" t="s">
        <v>299</v>
      </c>
      <c r="J17" s="46"/>
      <c r="K17" s="8" t="s">
        <v>342</v>
      </c>
      <c r="L17" s="8" t="s">
        <v>319</v>
      </c>
      <c r="M17" s="5" t="s">
        <v>37</v>
      </c>
      <c r="N17" s="6">
        <v>3</v>
      </c>
      <c r="O17" s="6">
        <v>1</v>
      </c>
      <c r="P17" s="6">
        <v>2</v>
      </c>
      <c r="Q17" s="6">
        <v>3</v>
      </c>
      <c r="R17" s="6">
        <v>1</v>
      </c>
      <c r="S17" s="6">
        <v>2</v>
      </c>
      <c r="T17" s="6">
        <v>1</v>
      </c>
      <c r="U17" s="6">
        <v>1</v>
      </c>
      <c r="V17" s="6">
        <v>2</v>
      </c>
      <c r="W17" s="6">
        <v>1</v>
      </c>
      <c r="X17" s="6">
        <v>3</v>
      </c>
      <c r="Y17" s="6">
        <v>3</v>
      </c>
      <c r="Z17" s="6">
        <v>3</v>
      </c>
      <c r="AA17" s="7">
        <f t="shared" si="0"/>
        <v>26</v>
      </c>
      <c r="AB17" s="14" t="s">
        <v>216</v>
      </c>
    </row>
    <row r="18" spans="4:28" ht="38.5" x14ac:dyDescent="0.35">
      <c r="D18" s="12" t="s">
        <v>54</v>
      </c>
      <c r="E18" s="3" t="s">
        <v>209</v>
      </c>
      <c r="F18" s="3" t="s">
        <v>210</v>
      </c>
      <c r="G18" s="3" t="s">
        <v>211</v>
      </c>
      <c r="H18" s="3" t="s">
        <v>98</v>
      </c>
      <c r="I18" s="8" t="s">
        <v>212</v>
      </c>
      <c r="J18" s="44">
        <v>0</v>
      </c>
      <c r="K18" s="8" t="s">
        <v>342</v>
      </c>
      <c r="L18" s="8" t="s">
        <v>319</v>
      </c>
      <c r="M18" s="5">
        <v>4</v>
      </c>
      <c r="N18" s="6">
        <v>3</v>
      </c>
      <c r="O18" s="6">
        <v>2</v>
      </c>
      <c r="P18" s="6">
        <v>3</v>
      </c>
      <c r="Q18" s="6">
        <v>2</v>
      </c>
      <c r="R18" s="6">
        <v>2</v>
      </c>
      <c r="S18" s="6">
        <v>2</v>
      </c>
      <c r="T18" s="6">
        <v>1</v>
      </c>
      <c r="U18" s="6">
        <v>1</v>
      </c>
      <c r="V18" s="6">
        <v>1</v>
      </c>
      <c r="W18" s="6">
        <v>1</v>
      </c>
      <c r="X18" s="6">
        <v>3</v>
      </c>
      <c r="Y18" s="6">
        <v>2</v>
      </c>
      <c r="Z18" s="6">
        <v>2</v>
      </c>
      <c r="AA18" s="7">
        <f t="shared" si="0"/>
        <v>25</v>
      </c>
      <c r="AB18" s="14" t="s">
        <v>208</v>
      </c>
    </row>
    <row r="19" spans="4:28" ht="38.5" x14ac:dyDescent="0.35">
      <c r="D19" s="12" t="s">
        <v>44</v>
      </c>
      <c r="E19" s="3" t="s">
        <v>247</v>
      </c>
      <c r="F19" s="3" t="s">
        <v>248</v>
      </c>
      <c r="G19" s="3" t="s">
        <v>249</v>
      </c>
      <c r="H19" s="3" t="s">
        <v>250</v>
      </c>
      <c r="I19" s="8" t="s">
        <v>251</v>
      </c>
      <c r="J19" s="46"/>
      <c r="K19" s="8" t="s">
        <v>342</v>
      </c>
      <c r="L19" s="8" t="s">
        <v>319</v>
      </c>
      <c r="M19" s="5" t="s">
        <v>37</v>
      </c>
      <c r="N19" s="6">
        <v>2</v>
      </c>
      <c r="O19" s="6">
        <v>2</v>
      </c>
      <c r="P19" s="6">
        <v>3</v>
      </c>
      <c r="Q19" s="6">
        <v>2</v>
      </c>
      <c r="R19" s="6">
        <v>1</v>
      </c>
      <c r="S19" s="6">
        <v>2</v>
      </c>
      <c r="T19" s="6">
        <v>1</v>
      </c>
      <c r="U19" s="6">
        <v>1</v>
      </c>
      <c r="V19" s="6">
        <v>2</v>
      </c>
      <c r="W19" s="6">
        <v>2</v>
      </c>
      <c r="X19" s="6">
        <v>3</v>
      </c>
      <c r="Y19" s="6">
        <v>3</v>
      </c>
      <c r="Z19" s="6">
        <v>1</v>
      </c>
      <c r="AA19" s="7">
        <f t="shared" si="0"/>
        <v>25</v>
      </c>
      <c r="AB19" s="14" t="s">
        <v>216</v>
      </c>
    </row>
    <row r="20" spans="4:28" ht="63.5" x14ac:dyDescent="0.35">
      <c r="D20" s="12" t="s">
        <v>54</v>
      </c>
      <c r="E20" s="3" t="s">
        <v>252</v>
      </c>
      <c r="F20" s="3" t="s">
        <v>253</v>
      </c>
      <c r="G20" s="3" t="s">
        <v>254</v>
      </c>
      <c r="H20" s="3" t="s">
        <v>98</v>
      </c>
      <c r="I20" s="4">
        <v>420000</v>
      </c>
      <c r="J20" s="44">
        <v>0.02</v>
      </c>
      <c r="K20" s="4" t="s">
        <v>317</v>
      </c>
      <c r="L20" s="4" t="s">
        <v>319</v>
      </c>
      <c r="M20" s="5">
        <v>3.3</v>
      </c>
      <c r="N20" s="6">
        <v>2</v>
      </c>
      <c r="O20" s="6">
        <v>1</v>
      </c>
      <c r="P20" s="6">
        <v>3</v>
      </c>
      <c r="Q20" s="6">
        <v>3</v>
      </c>
      <c r="R20" s="6">
        <v>1</v>
      </c>
      <c r="S20" s="6">
        <v>3</v>
      </c>
      <c r="T20" s="6">
        <v>1</v>
      </c>
      <c r="U20" s="6">
        <v>1</v>
      </c>
      <c r="V20" s="6">
        <v>1</v>
      </c>
      <c r="W20" s="6">
        <v>2</v>
      </c>
      <c r="X20" s="6">
        <v>3</v>
      </c>
      <c r="Y20" s="6">
        <v>2</v>
      </c>
      <c r="Z20" s="6">
        <v>1</v>
      </c>
      <c r="AA20" s="7">
        <f t="shared" si="0"/>
        <v>24</v>
      </c>
      <c r="AB20" s="14" t="s">
        <v>216</v>
      </c>
    </row>
    <row r="21" spans="4:28" ht="26" x14ac:dyDescent="0.35">
      <c r="D21" s="12" t="s">
        <v>255</v>
      </c>
      <c r="E21" s="3" t="s">
        <v>256</v>
      </c>
      <c r="F21" s="3" t="s">
        <v>257</v>
      </c>
      <c r="G21" s="8" t="s">
        <v>258</v>
      </c>
      <c r="H21" s="3" t="s">
        <v>98</v>
      </c>
      <c r="I21" s="4">
        <v>480000</v>
      </c>
      <c r="J21" s="45"/>
      <c r="K21" s="4" t="s">
        <v>342</v>
      </c>
      <c r="L21" s="4" t="s">
        <v>319</v>
      </c>
      <c r="M21" s="5">
        <v>2.67</v>
      </c>
      <c r="N21" s="6">
        <v>2</v>
      </c>
      <c r="O21" s="6">
        <v>2</v>
      </c>
      <c r="P21" s="6">
        <v>3</v>
      </c>
      <c r="Q21" s="6">
        <v>2</v>
      </c>
      <c r="R21" s="6">
        <v>2</v>
      </c>
      <c r="S21" s="6">
        <v>2</v>
      </c>
      <c r="T21" s="6">
        <v>1</v>
      </c>
      <c r="U21" s="6">
        <v>1</v>
      </c>
      <c r="V21" s="6">
        <v>1</v>
      </c>
      <c r="W21" s="6">
        <v>1</v>
      </c>
      <c r="X21" s="6">
        <v>3</v>
      </c>
      <c r="Y21" s="6">
        <v>3</v>
      </c>
      <c r="Z21" s="6">
        <v>1</v>
      </c>
      <c r="AA21" s="7">
        <f t="shared" si="0"/>
        <v>24</v>
      </c>
      <c r="AB21" s="14" t="s">
        <v>216</v>
      </c>
    </row>
    <row r="22" spans="4:28" ht="26" x14ac:dyDescent="0.35">
      <c r="D22" s="12" t="s">
        <v>44</v>
      </c>
      <c r="E22" s="3" t="s">
        <v>259</v>
      </c>
      <c r="F22" s="3" t="s">
        <v>260</v>
      </c>
      <c r="G22" s="3" t="s">
        <v>261</v>
      </c>
      <c r="H22" s="3" t="s">
        <v>250</v>
      </c>
      <c r="I22" s="8" t="s">
        <v>262</v>
      </c>
      <c r="J22" s="46"/>
      <c r="K22" s="8" t="s">
        <v>342</v>
      </c>
      <c r="L22" s="8" t="s">
        <v>319</v>
      </c>
      <c r="M22" s="5" t="s">
        <v>37</v>
      </c>
      <c r="N22" s="6">
        <v>2</v>
      </c>
      <c r="O22" s="6">
        <v>1</v>
      </c>
      <c r="P22" s="6">
        <v>3</v>
      </c>
      <c r="Q22" s="6">
        <v>2</v>
      </c>
      <c r="R22" s="6">
        <v>1</v>
      </c>
      <c r="S22" s="6">
        <v>1</v>
      </c>
      <c r="T22" s="6">
        <v>1</v>
      </c>
      <c r="U22" s="6">
        <v>1</v>
      </c>
      <c r="V22" s="6">
        <v>2</v>
      </c>
      <c r="W22" s="6">
        <v>1</v>
      </c>
      <c r="X22" s="6">
        <v>3</v>
      </c>
      <c r="Y22" s="6">
        <v>3</v>
      </c>
      <c r="Z22" s="6">
        <v>1</v>
      </c>
      <c r="AA22" s="7">
        <f t="shared" si="0"/>
        <v>22</v>
      </c>
      <c r="AB22" s="14" t="s">
        <v>216</v>
      </c>
    </row>
    <row r="23" spans="4:28" ht="38.5" x14ac:dyDescent="0.35">
      <c r="D23" s="12" t="s">
        <v>28</v>
      </c>
      <c r="E23" s="3" t="s">
        <v>263</v>
      </c>
      <c r="F23" s="3" t="s">
        <v>264</v>
      </c>
      <c r="G23" s="3" t="s">
        <v>265</v>
      </c>
      <c r="H23" s="3" t="s">
        <v>98</v>
      </c>
      <c r="I23" s="8" t="s">
        <v>266</v>
      </c>
      <c r="J23" s="46"/>
      <c r="K23" s="8" t="s">
        <v>342</v>
      </c>
      <c r="L23" s="8" t="s">
        <v>319</v>
      </c>
      <c r="M23" s="5" t="s">
        <v>37</v>
      </c>
      <c r="N23" s="6">
        <v>1</v>
      </c>
      <c r="O23" s="6">
        <v>1</v>
      </c>
      <c r="P23" s="6">
        <v>3</v>
      </c>
      <c r="Q23" s="6">
        <v>3</v>
      </c>
      <c r="R23" s="6">
        <v>1</v>
      </c>
      <c r="S23" s="6">
        <v>1</v>
      </c>
      <c r="T23" s="6">
        <v>1</v>
      </c>
      <c r="U23" s="6">
        <v>1</v>
      </c>
      <c r="V23" s="6">
        <v>1</v>
      </c>
      <c r="W23" s="6">
        <v>2</v>
      </c>
      <c r="X23" s="6">
        <v>3</v>
      </c>
      <c r="Y23" s="6">
        <v>3</v>
      </c>
      <c r="Z23" s="6">
        <v>1</v>
      </c>
      <c r="AA23" s="7">
        <f t="shared" si="0"/>
        <v>22</v>
      </c>
      <c r="AB23" s="14" t="s">
        <v>216</v>
      </c>
    </row>
    <row r="24" spans="4:28" ht="26" x14ac:dyDescent="0.35">
      <c r="D24" s="12" t="s">
        <v>28</v>
      </c>
      <c r="E24" s="3" t="s">
        <v>267</v>
      </c>
      <c r="F24" s="3" t="s">
        <v>268</v>
      </c>
      <c r="G24" s="3" t="s">
        <v>269</v>
      </c>
      <c r="H24" s="3" t="s">
        <v>98</v>
      </c>
      <c r="I24" s="8" t="s">
        <v>270</v>
      </c>
      <c r="J24" s="46"/>
      <c r="K24" s="8" t="s">
        <v>342</v>
      </c>
      <c r="L24" s="8" t="s">
        <v>318</v>
      </c>
      <c r="M24" s="5">
        <v>1.58</v>
      </c>
      <c r="N24" s="6">
        <v>1</v>
      </c>
      <c r="O24" s="6">
        <v>1</v>
      </c>
      <c r="P24" s="6">
        <v>3</v>
      </c>
      <c r="Q24" s="6">
        <v>3</v>
      </c>
      <c r="R24" s="6">
        <v>1</v>
      </c>
      <c r="S24" s="6">
        <v>1</v>
      </c>
      <c r="T24" s="6">
        <v>1</v>
      </c>
      <c r="U24" s="6">
        <v>1</v>
      </c>
      <c r="V24" s="6">
        <v>1</v>
      </c>
      <c r="W24" s="6">
        <v>2</v>
      </c>
      <c r="X24" s="6">
        <v>3</v>
      </c>
      <c r="Y24" s="6">
        <v>3</v>
      </c>
      <c r="Z24" s="6">
        <v>1</v>
      </c>
      <c r="AA24" s="7">
        <f t="shared" si="0"/>
        <v>22</v>
      </c>
      <c r="AB24" s="14" t="s">
        <v>216</v>
      </c>
    </row>
    <row r="25" spans="4:28" ht="38.5" x14ac:dyDescent="0.35">
      <c r="D25" s="12" t="s">
        <v>48</v>
      </c>
      <c r="E25" s="3" t="s">
        <v>271</v>
      </c>
      <c r="F25" s="3" t="s">
        <v>272</v>
      </c>
      <c r="G25" s="3" t="s">
        <v>273</v>
      </c>
      <c r="H25" s="3" t="s">
        <v>98</v>
      </c>
      <c r="I25" s="8" t="s">
        <v>274</v>
      </c>
      <c r="J25" s="46"/>
      <c r="K25" s="8" t="s">
        <v>342</v>
      </c>
      <c r="L25" s="8" t="s">
        <v>319</v>
      </c>
      <c r="M25" s="5">
        <v>8</v>
      </c>
      <c r="N25" s="6">
        <v>3</v>
      </c>
      <c r="O25" s="6">
        <v>1</v>
      </c>
      <c r="P25" s="6">
        <v>3</v>
      </c>
      <c r="Q25" s="6">
        <v>1</v>
      </c>
      <c r="R25" s="6">
        <v>1</v>
      </c>
      <c r="S25" s="6">
        <v>2</v>
      </c>
      <c r="T25" s="6">
        <v>1</v>
      </c>
      <c r="U25" s="6">
        <v>1</v>
      </c>
      <c r="V25" s="6">
        <v>1</v>
      </c>
      <c r="W25" s="6">
        <v>2</v>
      </c>
      <c r="X25" s="6">
        <v>3</v>
      </c>
      <c r="Y25" s="6">
        <v>2</v>
      </c>
      <c r="Z25" s="6">
        <v>1</v>
      </c>
      <c r="AA25" s="7">
        <f t="shared" si="0"/>
        <v>22</v>
      </c>
      <c r="AB25" s="14" t="s">
        <v>216</v>
      </c>
    </row>
    <row r="26" spans="4:28" ht="50" x14ac:dyDescent="0.35">
      <c r="D26" s="12" t="s">
        <v>15</v>
      </c>
      <c r="E26" s="3" t="s">
        <v>67</v>
      </c>
      <c r="F26" s="3" t="s">
        <v>275</v>
      </c>
      <c r="G26" s="3" t="s">
        <v>276</v>
      </c>
      <c r="H26" s="3" t="s">
        <v>98</v>
      </c>
      <c r="I26" s="8" t="s">
        <v>277</v>
      </c>
      <c r="J26" s="46"/>
      <c r="K26" s="8" t="s">
        <v>342</v>
      </c>
      <c r="L26" s="8" t="s">
        <v>319</v>
      </c>
      <c r="M26" s="5" t="s">
        <v>278</v>
      </c>
      <c r="N26" s="6">
        <v>1</v>
      </c>
      <c r="O26" s="6">
        <v>1</v>
      </c>
      <c r="P26" s="6">
        <v>3</v>
      </c>
      <c r="Q26" s="6">
        <v>3</v>
      </c>
      <c r="R26" s="6">
        <v>3</v>
      </c>
      <c r="S26" s="6">
        <v>1</v>
      </c>
      <c r="T26" s="6">
        <v>1</v>
      </c>
      <c r="U26" s="6">
        <v>1</v>
      </c>
      <c r="V26" s="6">
        <v>1</v>
      </c>
      <c r="W26" s="6">
        <v>1</v>
      </c>
      <c r="X26" s="6">
        <v>3</v>
      </c>
      <c r="Y26" s="6">
        <v>2</v>
      </c>
      <c r="Z26" s="6">
        <v>1</v>
      </c>
      <c r="AA26" s="7">
        <f t="shared" si="0"/>
        <v>22</v>
      </c>
      <c r="AB26" s="14" t="s">
        <v>216</v>
      </c>
    </row>
    <row r="27" spans="4:28" ht="26" x14ac:dyDescent="0.35">
      <c r="D27" s="12" t="s">
        <v>54</v>
      </c>
      <c r="E27" s="3" t="s">
        <v>279</v>
      </c>
      <c r="F27" s="3" t="s">
        <v>280</v>
      </c>
      <c r="G27" s="3" t="s">
        <v>281</v>
      </c>
      <c r="H27" s="3" t="s">
        <v>98</v>
      </c>
      <c r="I27" s="4">
        <v>390000</v>
      </c>
      <c r="J27" s="45"/>
      <c r="K27" s="4" t="s">
        <v>342</v>
      </c>
      <c r="L27" s="4" t="s">
        <v>319</v>
      </c>
      <c r="M27" s="5" t="s">
        <v>53</v>
      </c>
      <c r="N27" s="6">
        <v>2</v>
      </c>
      <c r="O27" s="6">
        <v>2</v>
      </c>
      <c r="P27" s="6">
        <v>2</v>
      </c>
      <c r="Q27" s="6">
        <v>2</v>
      </c>
      <c r="R27" s="6">
        <v>1</v>
      </c>
      <c r="S27" s="6">
        <v>1</v>
      </c>
      <c r="T27" s="6">
        <v>1</v>
      </c>
      <c r="U27" s="6">
        <v>1</v>
      </c>
      <c r="V27" s="6">
        <v>2</v>
      </c>
      <c r="W27" s="6">
        <v>1</v>
      </c>
      <c r="X27" s="6">
        <v>3</v>
      </c>
      <c r="Y27" s="6">
        <v>2</v>
      </c>
      <c r="Z27" s="6">
        <v>2</v>
      </c>
      <c r="AA27" s="7">
        <f t="shared" si="0"/>
        <v>22</v>
      </c>
      <c r="AB27" s="14" t="s">
        <v>216</v>
      </c>
    </row>
    <row r="28" spans="4:28" ht="26" x14ac:dyDescent="0.35">
      <c r="D28" s="12" t="s">
        <v>54</v>
      </c>
      <c r="E28" s="3" t="s">
        <v>309</v>
      </c>
      <c r="F28" s="3" t="s">
        <v>310</v>
      </c>
      <c r="G28" s="3" t="s">
        <v>311</v>
      </c>
      <c r="H28" s="3" t="s">
        <v>98</v>
      </c>
      <c r="I28" s="4">
        <v>900000</v>
      </c>
      <c r="J28" s="45"/>
      <c r="K28" s="4" t="s">
        <v>342</v>
      </c>
      <c r="L28" s="4" t="s">
        <v>319</v>
      </c>
      <c r="M28" s="5">
        <v>2.29</v>
      </c>
      <c r="N28" s="6">
        <v>2</v>
      </c>
      <c r="O28" s="6">
        <v>1</v>
      </c>
      <c r="P28" s="6">
        <v>3</v>
      </c>
      <c r="Q28" s="6">
        <v>1</v>
      </c>
      <c r="R28" s="6">
        <v>1</v>
      </c>
      <c r="S28" s="6">
        <v>2</v>
      </c>
      <c r="T28" s="6">
        <v>1</v>
      </c>
      <c r="U28" s="6">
        <v>1</v>
      </c>
      <c r="V28" s="6">
        <v>2</v>
      </c>
      <c r="W28" s="6">
        <v>1</v>
      </c>
      <c r="X28" s="6">
        <v>3</v>
      </c>
      <c r="Y28" s="6">
        <v>2</v>
      </c>
      <c r="Z28" s="6">
        <v>2</v>
      </c>
      <c r="AA28" s="7">
        <f t="shared" si="0"/>
        <v>22</v>
      </c>
      <c r="AB28" s="14" t="s">
        <v>216</v>
      </c>
    </row>
    <row r="29" spans="4:28" ht="51" x14ac:dyDescent="0.35">
      <c r="D29" s="12" t="s">
        <v>54</v>
      </c>
      <c r="E29" s="3" t="s">
        <v>282</v>
      </c>
      <c r="F29" s="3" t="s">
        <v>283</v>
      </c>
      <c r="G29" s="8" t="s">
        <v>284</v>
      </c>
      <c r="H29" s="3" t="s">
        <v>250</v>
      </c>
      <c r="I29" s="8" t="s">
        <v>285</v>
      </c>
      <c r="J29" s="46"/>
      <c r="K29" s="8" t="s">
        <v>342</v>
      </c>
      <c r="L29" s="8" t="s">
        <v>319</v>
      </c>
      <c r="M29" s="5">
        <v>1.33</v>
      </c>
      <c r="N29" s="6">
        <v>1</v>
      </c>
      <c r="O29" s="6">
        <v>2</v>
      </c>
      <c r="P29" s="6">
        <v>3</v>
      </c>
      <c r="Q29" s="6">
        <v>1</v>
      </c>
      <c r="R29" s="6">
        <v>1</v>
      </c>
      <c r="S29" s="6">
        <v>1</v>
      </c>
      <c r="T29" s="6">
        <v>1</v>
      </c>
      <c r="U29" s="6">
        <v>1</v>
      </c>
      <c r="V29" s="6">
        <v>1</v>
      </c>
      <c r="W29" s="6">
        <v>2</v>
      </c>
      <c r="X29" s="6">
        <v>3</v>
      </c>
      <c r="Y29" s="6">
        <v>2</v>
      </c>
      <c r="Z29" s="6">
        <v>2</v>
      </c>
      <c r="AA29" s="7">
        <f t="shared" si="0"/>
        <v>21</v>
      </c>
      <c r="AB29" s="14" t="s">
        <v>216</v>
      </c>
    </row>
    <row r="30" spans="4:28" ht="26" x14ac:dyDescent="0.35">
      <c r="D30" s="12" t="s">
        <v>54</v>
      </c>
      <c r="E30" s="3" t="s">
        <v>286</v>
      </c>
      <c r="F30" s="3" t="s">
        <v>287</v>
      </c>
      <c r="G30" s="8" t="s">
        <v>288</v>
      </c>
      <c r="H30" s="8" t="s">
        <v>98</v>
      </c>
      <c r="I30" s="4">
        <v>2160000</v>
      </c>
      <c r="J30" s="45"/>
      <c r="K30" s="4" t="s">
        <v>342</v>
      </c>
      <c r="L30" s="4" t="s">
        <v>319</v>
      </c>
      <c r="M30" s="5">
        <v>1.81</v>
      </c>
      <c r="N30" s="6">
        <v>1</v>
      </c>
      <c r="O30" s="6">
        <v>1</v>
      </c>
      <c r="P30" s="6">
        <v>3</v>
      </c>
      <c r="Q30" s="6">
        <v>2</v>
      </c>
      <c r="R30" s="6">
        <v>1</v>
      </c>
      <c r="S30" s="6">
        <v>2</v>
      </c>
      <c r="T30" s="6">
        <v>1</v>
      </c>
      <c r="U30" s="6">
        <v>1</v>
      </c>
      <c r="V30" s="6">
        <v>1</v>
      </c>
      <c r="W30" s="6">
        <v>1</v>
      </c>
      <c r="X30" s="6">
        <v>3</v>
      </c>
      <c r="Y30" s="6">
        <v>3</v>
      </c>
      <c r="Z30" s="6">
        <v>1</v>
      </c>
      <c r="AA30" s="7">
        <f t="shared" si="0"/>
        <v>21</v>
      </c>
      <c r="AB30" s="14" t="s">
        <v>216</v>
      </c>
    </row>
    <row r="31" spans="4:28" ht="88.5" x14ac:dyDescent="0.35">
      <c r="D31" s="12" t="s">
        <v>54</v>
      </c>
      <c r="E31" s="3" t="s">
        <v>289</v>
      </c>
      <c r="F31" s="3" t="s">
        <v>290</v>
      </c>
      <c r="G31" s="3" t="s">
        <v>291</v>
      </c>
      <c r="H31" s="8" t="s">
        <v>98</v>
      </c>
      <c r="I31" s="8" t="s">
        <v>292</v>
      </c>
      <c r="J31" s="46"/>
      <c r="K31" s="8" t="s">
        <v>342</v>
      </c>
      <c r="L31" s="8" t="s">
        <v>319</v>
      </c>
      <c r="M31" s="48">
        <v>2.33</v>
      </c>
      <c r="N31" s="6">
        <v>2</v>
      </c>
      <c r="O31" s="6">
        <v>1</v>
      </c>
      <c r="P31" s="6">
        <v>2</v>
      </c>
      <c r="Q31" s="6">
        <v>2</v>
      </c>
      <c r="R31" s="6">
        <v>1</v>
      </c>
      <c r="S31" s="6">
        <v>1</v>
      </c>
      <c r="T31" s="6">
        <v>1</v>
      </c>
      <c r="U31" s="6">
        <v>1</v>
      </c>
      <c r="V31" s="6">
        <v>2</v>
      </c>
      <c r="W31" s="6">
        <v>1</v>
      </c>
      <c r="X31" s="6">
        <v>3</v>
      </c>
      <c r="Y31" s="6">
        <v>2</v>
      </c>
      <c r="Z31" s="6">
        <v>2</v>
      </c>
      <c r="AA31" s="7">
        <f t="shared" si="0"/>
        <v>21</v>
      </c>
      <c r="AB31" s="49" t="s">
        <v>216</v>
      </c>
    </row>
    <row r="32" spans="4:28" ht="63.5" x14ac:dyDescent="0.35">
      <c r="D32" s="12" t="s">
        <v>28</v>
      </c>
      <c r="E32" s="3" t="s">
        <v>293</v>
      </c>
      <c r="F32" s="3" t="s">
        <v>294</v>
      </c>
      <c r="G32" s="3" t="s">
        <v>295</v>
      </c>
      <c r="H32" s="3" t="s">
        <v>74</v>
      </c>
      <c r="I32" s="8" t="s">
        <v>296</v>
      </c>
      <c r="J32" s="46"/>
      <c r="K32" s="8" t="s">
        <v>342</v>
      </c>
      <c r="L32" s="8" t="s">
        <v>319</v>
      </c>
      <c r="M32" s="5" t="s">
        <v>169</v>
      </c>
      <c r="N32" s="6">
        <v>2</v>
      </c>
      <c r="O32" s="6">
        <v>1</v>
      </c>
      <c r="P32" s="6">
        <v>1</v>
      </c>
      <c r="Q32" s="6">
        <v>1</v>
      </c>
      <c r="R32" s="6">
        <v>1</v>
      </c>
      <c r="S32" s="6">
        <v>1</v>
      </c>
      <c r="T32" s="6">
        <v>2</v>
      </c>
      <c r="U32" s="6">
        <v>1</v>
      </c>
      <c r="V32" s="6">
        <v>1</v>
      </c>
      <c r="W32" s="6">
        <v>1</v>
      </c>
      <c r="X32" s="6">
        <v>3</v>
      </c>
      <c r="Y32" s="6">
        <v>3</v>
      </c>
      <c r="Z32" s="6">
        <v>2</v>
      </c>
      <c r="AA32" s="7">
        <f t="shared" si="0"/>
        <v>20</v>
      </c>
      <c r="AB32" s="14" t="s">
        <v>216</v>
      </c>
    </row>
    <row r="33" spans="4:28" ht="38.5" x14ac:dyDescent="0.35">
      <c r="D33" s="12" t="s">
        <v>15</v>
      </c>
      <c r="E33" s="3" t="s">
        <v>300</v>
      </c>
      <c r="F33" s="3" t="s">
        <v>301</v>
      </c>
      <c r="G33" s="8" t="s">
        <v>302</v>
      </c>
      <c r="H33" s="3" t="s">
        <v>98</v>
      </c>
      <c r="I33" s="8" t="s">
        <v>303</v>
      </c>
      <c r="J33" s="46"/>
      <c r="K33" s="8" t="s">
        <v>342</v>
      </c>
      <c r="L33" s="8" t="s">
        <v>319</v>
      </c>
      <c r="M33" s="5">
        <v>2.2000000000000002</v>
      </c>
      <c r="N33" s="6">
        <v>2</v>
      </c>
      <c r="O33" s="6">
        <v>1</v>
      </c>
      <c r="P33" s="6">
        <v>3</v>
      </c>
      <c r="Q33" s="6">
        <v>1</v>
      </c>
      <c r="R33" s="6">
        <v>1</v>
      </c>
      <c r="S33" s="6">
        <v>1</v>
      </c>
      <c r="T33" s="6">
        <v>1</v>
      </c>
      <c r="U33" s="6">
        <v>1</v>
      </c>
      <c r="V33" s="6">
        <v>1</v>
      </c>
      <c r="W33" s="6">
        <v>1</v>
      </c>
      <c r="X33" s="6">
        <v>3</v>
      </c>
      <c r="Y33" s="6">
        <v>1</v>
      </c>
      <c r="Z33" s="6">
        <v>1</v>
      </c>
      <c r="AA33" s="7">
        <f t="shared" si="0"/>
        <v>18</v>
      </c>
      <c r="AB33" s="14" t="s">
        <v>304</v>
      </c>
    </row>
    <row r="34" spans="4:28" ht="63.5" x14ac:dyDescent="0.35">
      <c r="D34" s="12" t="s">
        <v>54</v>
      </c>
      <c r="E34" s="3" t="s">
        <v>305</v>
      </c>
      <c r="F34" s="3" t="s">
        <v>306</v>
      </c>
      <c r="G34" s="3" t="s">
        <v>307</v>
      </c>
      <c r="H34" s="3" t="s">
        <v>98</v>
      </c>
      <c r="I34" s="8" t="s">
        <v>308</v>
      </c>
      <c r="J34" s="46"/>
      <c r="K34" s="8" t="s">
        <v>342</v>
      </c>
      <c r="L34" s="8" t="s">
        <v>319</v>
      </c>
      <c r="M34" s="5" t="s">
        <v>53</v>
      </c>
      <c r="N34" s="6">
        <v>1</v>
      </c>
      <c r="O34" s="6">
        <v>1</v>
      </c>
      <c r="P34" s="6">
        <v>1</v>
      </c>
      <c r="Q34" s="6">
        <v>1</v>
      </c>
      <c r="R34" s="6">
        <v>1</v>
      </c>
      <c r="S34" s="6">
        <v>1</v>
      </c>
      <c r="T34" s="6">
        <v>1</v>
      </c>
      <c r="U34" s="6">
        <v>1</v>
      </c>
      <c r="V34" s="6">
        <v>1</v>
      </c>
      <c r="W34" s="6">
        <v>1</v>
      </c>
      <c r="X34" s="6">
        <v>3</v>
      </c>
      <c r="Y34" s="6">
        <v>2</v>
      </c>
      <c r="Z34" s="6">
        <v>1</v>
      </c>
      <c r="AA34" s="7">
        <f t="shared" si="0"/>
        <v>16</v>
      </c>
      <c r="AB34" s="14" t="s">
        <v>304</v>
      </c>
    </row>
    <row r="35" spans="4:28" x14ac:dyDescent="0.35">
      <c r="D35" s="13"/>
      <c r="E35" s="9"/>
      <c r="F35" s="9"/>
      <c r="G35" s="9"/>
      <c r="H35" s="9"/>
      <c r="I35" s="10" t="s">
        <v>315</v>
      </c>
      <c r="J35" s="47">
        <f>AVERAGE(J5:J34)</f>
        <v>5.8333333333333336E-3</v>
      </c>
      <c r="K35" s="10"/>
      <c r="L35" s="10"/>
      <c r="M35" s="9"/>
      <c r="N35" s="9"/>
      <c r="O35" s="9"/>
      <c r="P35" s="9"/>
      <c r="Q35" s="9"/>
      <c r="R35" s="9"/>
      <c r="S35" s="9"/>
      <c r="T35" s="9"/>
      <c r="U35" s="9"/>
      <c r="V35" s="9"/>
      <c r="W35" s="9"/>
      <c r="X35" s="9"/>
      <c r="Y35" s="9"/>
      <c r="Z35" s="9"/>
      <c r="AA35" s="9"/>
      <c r="AB35" s="15"/>
    </row>
  </sheetData>
  <sortState xmlns:xlrd2="http://schemas.microsoft.com/office/spreadsheetml/2017/richdata2" ref="D5:AB35">
    <sortCondition descending="1" ref="AA34:AA35"/>
  </sortState>
  <mergeCells count="1">
    <mergeCell ref="D2:AB2"/>
  </mergeCells>
  <conditionalFormatting sqref="D5:D34">
    <cfRule type="containsText" dxfId="5" priority="7" operator="containsText" text="Walking &amp; Cycling">
      <formula>NOT(ISERROR(SEARCH("Walking &amp; Cycling",D5)))</formula>
    </cfRule>
    <cfRule type="containsText" dxfId="4" priority="8" operator="containsText" text="Cycling">
      <formula>NOT(ISERROR(SEARCH("Cycling",D5)))</formula>
    </cfRule>
    <cfRule type="containsText" dxfId="3" priority="9" operator="containsText" text="Walking">
      <formula>NOT(ISERROR(SEARCH("Walking",D5)))</formula>
    </cfRule>
  </conditionalFormatting>
  <conditionalFormatting sqref="H5:H34">
    <cfRule type="containsText" dxfId="2" priority="4" operator="containsText" text="Rights of Way and/or Transport Strategy">
      <formula>NOT(ISERROR(SEARCH("Rights of Way and/or Transport Strategy",H5)))</formula>
    </cfRule>
    <cfRule type="containsText" dxfId="1" priority="5" operator="containsText" text="Rights of Way">
      <formula>NOT(ISERROR(SEARCH("Rights of Way",H5)))</formula>
    </cfRule>
    <cfRule type="containsText" dxfId="0" priority="6" operator="containsText" text="Transport Strategy">
      <formula>NOT(ISERROR(SEARCH("Transport Strategy",H5)))</formula>
    </cfRule>
  </conditionalFormatting>
  <conditionalFormatting sqref="J5:J34">
    <cfRule type="dataBar" priority="12">
      <dataBar>
        <cfvo type="min"/>
        <cfvo type="max"/>
        <color rgb="FF638EC6"/>
      </dataBar>
      <extLst>
        <ext xmlns:x14="http://schemas.microsoft.com/office/spreadsheetml/2009/9/main" uri="{B025F937-C7B1-47D3-B67F-A62EFF666E3E}">
          <x14:id>{D621342F-2915-4B5F-AFFE-47F5B18415AE}</x14:id>
        </ext>
      </extLst>
    </cfRule>
  </conditionalFormatting>
  <conditionalFormatting sqref="J5:J35">
    <cfRule type="dataBar" priority="1">
      <dataBar>
        <cfvo type="num" val="0"/>
        <cfvo type="num" val="1"/>
        <color theme="9" tint="-0.249977111117893"/>
      </dataBar>
      <extLst>
        <ext xmlns:x14="http://schemas.microsoft.com/office/spreadsheetml/2009/9/main" uri="{B025F937-C7B1-47D3-B67F-A62EFF666E3E}">
          <x14:id>{A9AA4668-5A3A-4C26-9585-92A98DF8FDC7}</x14:id>
        </ext>
      </extLst>
    </cfRule>
    <cfRule type="dataBar" priority="2">
      <dataBar>
        <cfvo type="min"/>
        <cfvo type="max"/>
        <color theme="9" tint="-0.249977111117893"/>
      </dataBar>
      <extLst>
        <ext xmlns:x14="http://schemas.microsoft.com/office/spreadsheetml/2009/9/main" uri="{B025F937-C7B1-47D3-B67F-A62EFF666E3E}">
          <x14:id>{F87517B7-9CD8-4F37-AAC1-C0C140DB1C81}</x14:id>
        </ext>
      </extLst>
    </cfRule>
    <cfRule type="dataBar" priority="10">
      <dataBar>
        <cfvo type="num" val="0"/>
        <cfvo type="num" val="1"/>
        <color rgb="FF638EC6"/>
      </dataBar>
      <extLst>
        <ext xmlns:x14="http://schemas.microsoft.com/office/spreadsheetml/2009/9/main" uri="{B025F937-C7B1-47D3-B67F-A62EFF666E3E}">
          <x14:id>{88EF9BB3-13D8-4E56-9837-2165C286EB57}</x14:id>
        </ext>
      </extLst>
    </cfRule>
  </conditionalFormatting>
  <conditionalFormatting sqref="J35">
    <cfRule type="dataBar" priority="11">
      <dataBar>
        <cfvo type="min"/>
        <cfvo type="max"/>
        <color rgb="FF638EC6"/>
      </dataBar>
      <extLst>
        <ext xmlns:x14="http://schemas.microsoft.com/office/spreadsheetml/2009/9/main" uri="{B025F937-C7B1-47D3-B67F-A62EFF666E3E}">
          <x14:id>{FE87075E-EDAA-4979-9E64-D24EFA623CA8}</x14:id>
        </ext>
      </extLst>
    </cfRule>
  </conditionalFormatting>
  <conditionalFormatting sqref="AA5:AA34">
    <cfRule type="colorScale" priority="3">
      <colorScale>
        <cfvo type="min"/>
        <cfvo type="percentile" val="50"/>
        <cfvo type="max"/>
        <color theme="9" tint="0.59999389629810485"/>
        <color theme="9" tint="0.39997558519241921"/>
        <color theme="9" tint="-0.249977111117893"/>
      </colorScale>
    </cfRule>
  </conditionalFormatting>
  <dataValidations count="2">
    <dataValidation type="list" allowBlank="1" showInputMessage="1" showErrorMessage="1" sqref="K6:K34 K5" xr:uid="{C6F06854-2923-434F-9517-0F2DBB6DA5B5}">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L5:L34" xr:uid="{55106FEC-A0B4-45A6-B870-546A2312465E}">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D621342F-2915-4B5F-AFFE-47F5B18415AE}">
            <x14:dataBar minLength="0" maxLength="100" border="1" negativeBarBorderColorSameAsPositive="0">
              <x14:cfvo type="autoMin"/>
              <x14:cfvo type="autoMax"/>
              <x14:borderColor rgb="FF638EC6"/>
              <x14:negativeFillColor rgb="FFFF0000"/>
              <x14:negativeBorderColor rgb="FFFF0000"/>
              <x14:axisColor rgb="FF000000"/>
            </x14:dataBar>
          </x14:cfRule>
          <xm:sqref>J5:J34</xm:sqref>
        </x14:conditionalFormatting>
        <x14:conditionalFormatting xmlns:xm="http://schemas.microsoft.com/office/excel/2006/main">
          <x14:cfRule type="dataBar" id="{A9AA4668-5A3A-4C26-9585-92A98DF8FDC7}">
            <x14:dataBar minLength="0" maxLength="100">
              <x14:cfvo type="num">
                <xm:f>0</xm:f>
              </x14:cfvo>
              <x14:cfvo type="num">
                <xm:f>1</xm:f>
              </x14:cfvo>
              <x14:negativeFillColor rgb="FFFF0000"/>
              <x14:axisColor rgb="FF000000"/>
            </x14:dataBar>
          </x14:cfRule>
          <x14:cfRule type="dataBar" id="{F87517B7-9CD8-4F37-AAC1-C0C140DB1C81}">
            <x14:dataBar minLength="0" maxLength="100">
              <x14:cfvo type="autoMin"/>
              <x14:cfvo type="autoMax"/>
              <x14:negativeFillColor rgb="FFFF0000"/>
              <x14:axisColor rgb="FF000000"/>
            </x14:dataBar>
          </x14:cfRule>
          <x14:cfRule type="dataBar" id="{88EF9BB3-13D8-4E56-9837-2165C286EB57}">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J5:J35</xm:sqref>
        </x14:conditionalFormatting>
        <x14:conditionalFormatting xmlns:xm="http://schemas.microsoft.com/office/excel/2006/main">
          <x14:cfRule type="dataBar" id="{FE87075E-EDAA-4979-9E64-D24EFA623CA8}">
            <x14:dataBar minLength="0" maxLength="100" border="1" negativeBarBorderColorSameAsPositive="0">
              <x14:cfvo type="autoMin"/>
              <x14:cfvo type="autoMax"/>
              <x14:borderColor rgb="FF638EC6"/>
              <x14:negativeFillColor rgb="FFFF0000"/>
              <x14:negativeBorderColor rgb="FFFF0000"/>
              <x14:axisColor rgb="FF000000"/>
            </x14:dataBar>
          </x14:cfRule>
          <xm:sqref>J35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4813E7-568B-4AAB-A855-31FB1EB8D97C}">
  <ds:schemaRefs>
    <ds:schemaRef ds:uri="http://schemas.microsoft.com/sharepoint/v3/contenttype/forms"/>
  </ds:schemaRefs>
</ds:datastoreItem>
</file>

<file path=customXml/itemProps2.xml><?xml version="1.0" encoding="utf-8"?>
<ds:datastoreItem xmlns:ds="http://schemas.openxmlformats.org/officeDocument/2006/customXml" ds:itemID="{970E2C5F-98B5-41FE-AC6E-3C4F0D841946}">
  <ds:schemaRefs>
    <ds:schemaRef ds:uri="fadf7aed-cc65-4ca0-9c0d-5c6b988ed1ef"/>
    <ds:schemaRef ds:uri="39059633-778c-4b91-be3b-2b54998c6633"/>
    <ds:schemaRef ds:uri="http://schemas.microsoft.com/office/2006/documentManagement/types"/>
    <ds:schemaRef ds:uri="http://purl.org/dc/elements/1.1/"/>
    <ds:schemaRef ds:uri="http://purl.org/dc/dcmitype/"/>
    <ds:schemaRef ds:uri="75304046-ffad-4f70-9f4b-bbc776f1b690"/>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FD10B08-7A84-4F0F-80E5-DDE5FFBDA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Short Term</vt:lpstr>
      <vt:lpstr>Medium Term</vt:lpstr>
      <vt:lpstr>Long 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2022-02-23T15:39:53Z</dcterms:created>
  <dcterms:modified xsi:type="dcterms:W3CDTF">2024-12-12T15:21:45Z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